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300" tabRatio="659"/>
  </bookViews>
  <sheets>
    <sheet name="Obrazac proračuna" sheetId="2" r:id="rId1"/>
    <sheet name="Troškovi kadra i opreme" sheetId="15" r:id="rId2"/>
    <sheet name="Broj članica i članica" sheetId="12" r:id="rId3"/>
    <sheet name="Broj djece sportaša i kadra" sheetId="14" r:id="rId4"/>
    <sheet name="Tablica aktivnosti" sheetId="6" r:id="rId5"/>
    <sheet name="Broj po sportovima (INFO)" sheetId="13" r:id="rId6"/>
    <sheet name="Baza" sheetId="7" state="hidden" r:id="rId7"/>
    <sheet name="Sheet6" sheetId="10" state="hidden" r:id="rId8"/>
    <sheet name="Sheet1" sheetId="5" state="hidden" r:id="rId9"/>
  </sheets>
  <definedNames>
    <definedName name="_xlnm._FilterDatabase" localSheetId="6" hidden="1">Baza!$A$1:$D$557</definedName>
    <definedName name="Bjelovarsko_bilogorska">Baza!$F$2:$F$24</definedName>
    <definedName name="Brodsko_posavska">Baza!$G$2:$G$29</definedName>
    <definedName name="Dubrovačko_neretvanska">Baza!$H$2:$H$23</definedName>
    <definedName name="Grad_Zagreb">Baza!$I$2:$I$2</definedName>
    <definedName name="Istarska">Baza!$J$2:$J$42</definedName>
    <definedName name="Karlovačka">Baza!$K$2:$K$23</definedName>
    <definedName name="Koprivničko_križevačka">Baza!$L$2:$L$26</definedName>
    <definedName name="Krapinsko_zagorska">Baza!$M$2:$M$33</definedName>
    <definedName name="kvalifikacija">Sheet1!$C$1:$C$7</definedName>
    <definedName name="Ličko_senjska">Baza!$N$2:$N$13</definedName>
    <definedName name="Međimurska">Baza!$O$2:$O$26</definedName>
    <definedName name="Osječko_baranjska">Baza!$P$2:$P$43</definedName>
    <definedName name="Požeško_slavonska">Baza!$Q$2:$Q$11</definedName>
    <definedName name="Primorsko_goranska">Baza!$R$2:$R$37</definedName>
    <definedName name="Sisačko_moslavačka">Baza!$S$2:$S$20</definedName>
    <definedName name="Splitsko_dalmatinska">Baza!$T$2:$T$56</definedName>
    <definedName name="Sportovi">Baza!$AB$2:$AB$162</definedName>
    <definedName name="Šibensko_kninska">Baza!$U$2:$U$21</definedName>
    <definedName name="Varaždinska">Baza!$V$2:$V$29</definedName>
    <definedName name="Virovitičko_podravska">Baza!$W$2:$W$17</definedName>
    <definedName name="Vukovarsko_srijemska">Baza!$X$2:$X$32</definedName>
    <definedName name="Zadarska">Baza!$Y$2:$Y$35</definedName>
    <definedName name="Zagrebačka">Baza!$Z$2:$Z$35</definedName>
    <definedName name="Županija1">Baza!$F$1:$Z$1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4" i="13" l="1"/>
  <c r="H164" i="13"/>
  <c r="J164" i="13"/>
  <c r="B164" i="13"/>
  <c r="D164" i="13"/>
  <c r="J6" i="13" l="1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5" i="13"/>
  <c r="J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5" i="13"/>
  <c r="H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5" i="13"/>
  <c r="F5" i="13"/>
  <c r="D5" i="13"/>
  <c r="H3" i="13" l="1"/>
  <c r="F3" i="13"/>
  <c r="J3" i="13" l="1"/>
  <c r="B4" i="2"/>
  <c r="B3" i="2"/>
  <c r="A8" i="2" s="1"/>
  <c r="D6" i="13" l="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5" i="13"/>
  <c r="B5" i="13"/>
  <c r="F1" i="14"/>
  <c r="D1" i="14"/>
  <c r="B1" i="14"/>
  <c r="B3" i="13" l="1"/>
  <c r="D3" i="13"/>
  <c r="C1" i="12"/>
  <c r="F1" i="12"/>
  <c r="I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H5" i="6" l="1"/>
  <c r="I5" i="6" s="1"/>
  <c r="H9" i="6"/>
  <c r="I9" i="6" s="1"/>
  <c r="H8" i="6"/>
  <c r="I8" i="6" s="1"/>
  <c r="H6" i="6"/>
  <c r="I6" i="6" s="1"/>
  <c r="H10" i="6"/>
  <c r="I10" i="6" s="1"/>
  <c r="H11" i="6"/>
  <c r="I11" i="6" s="1"/>
  <c r="H4" i="6"/>
  <c r="I4" i="6" s="1"/>
  <c r="H7" i="6"/>
  <c r="I7" i="6" s="1"/>
  <c r="B12" i="2"/>
  <c r="B11" i="2"/>
  <c r="B10" i="2"/>
  <c r="B9" i="2"/>
  <c r="B19" i="2" l="1"/>
  <c r="B16" i="2"/>
  <c r="B15" i="2"/>
  <c r="B14" i="2"/>
  <c r="B23" i="2" s="1"/>
  <c r="B13" i="2"/>
  <c r="B28" i="2" l="1"/>
  <c r="B27" i="2"/>
</calcChain>
</file>

<file path=xl/sharedStrings.xml><?xml version="1.0" encoding="utf-8"?>
<sst xmlns="http://schemas.openxmlformats.org/spreadsheetml/2006/main" count="2845" uniqueCount="852">
  <si>
    <t>Ime i prezime</t>
  </si>
  <si>
    <t>OIB</t>
  </si>
  <si>
    <t>Kvalifikacija</t>
  </si>
  <si>
    <t>Obrazac proračuna</t>
  </si>
  <si>
    <t>Cjelokupni iznos programa</t>
  </si>
  <si>
    <t>Ukupan iznos za sportsku opremu od MINTS</t>
  </si>
  <si>
    <t>Ukupan iznos za stručni rad od MINTS</t>
  </si>
  <si>
    <t>Ukupan iznos za stručni rad od ŽSZ</t>
  </si>
  <si>
    <t>Ukupan iznos za sportsku opremu od ŽSZ</t>
  </si>
  <si>
    <t>Trošak stručnog kadra</t>
  </si>
  <si>
    <t>Iznos MINTS</t>
  </si>
  <si>
    <t>Iznos ŽSZ</t>
  </si>
  <si>
    <t>Trošak sportske opreme</t>
  </si>
  <si>
    <t>Količina</t>
  </si>
  <si>
    <t>Ministarstvo turizma i sporta</t>
  </si>
  <si>
    <t>Županijska sportska zajednica</t>
  </si>
  <si>
    <t>Broj stručnog kadra</t>
  </si>
  <si>
    <t>Postotak financiranja cjelokupnog programa</t>
  </si>
  <si>
    <t>MINTS</t>
  </si>
  <si>
    <t>ŽSZ</t>
  </si>
  <si>
    <t>Skraćenica</t>
  </si>
  <si>
    <t>Značenje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</si>
  <si>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</si>
  <si>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</si>
  <si>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</si>
  <si>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</si>
  <si>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</si>
  <si>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</si>
  <si>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</si>
  <si>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</si>
  <si>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</si>
  <si>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</si>
  <si>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</si>
  <si>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</si>
  <si>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</si>
  <si>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</si>
  <si>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</si>
  <si>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</si>
  <si>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</si>
  <si>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</si>
  <si>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</si>
  <si>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</si>
  <si>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</si>
  <si>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Županija:</t>
  </si>
  <si>
    <t>Proračun za godinu:</t>
  </si>
  <si>
    <t>Doktorski studij kineziologije</t>
  </si>
  <si>
    <t>Integrirani preddiplomski studij kineziologije</t>
  </si>
  <si>
    <t>Stručni studij za izobrazbu trenera</t>
  </si>
  <si>
    <t>Specijalistički diplomski stručni studij za izobrazbu trenera</t>
  </si>
  <si>
    <t xml:space="preserve">Program osposobljavanja kadra u sportu </t>
  </si>
  <si>
    <t xml:space="preserve">Integrirani diplomski sveučilišni studij kineziologije </t>
  </si>
  <si>
    <t>Podaci o prijavitelju</t>
  </si>
  <si>
    <t>Ukupan iznos programa od MINTS</t>
  </si>
  <si>
    <t>Ukupan iznos programa od ŽSZ</t>
  </si>
  <si>
    <t>Postotak financiranja sportske opreme MINTS</t>
  </si>
  <si>
    <t>Postotak financiranja stručnog kadra MINTS</t>
  </si>
  <si>
    <t>Naziv županijske sportske zajednice:</t>
  </si>
  <si>
    <t>(najmanje 30% sredstava mora biti namijenjeno za troškove stručnog kadra)</t>
  </si>
  <si>
    <t>(najmanje 30% sredstava mora biti namijenjeno za troškove sportske opreme)</t>
  </si>
  <si>
    <t>Tablica aktivnosti</t>
  </si>
  <si>
    <t>(sukladno navedenom planu i programu iz aktivnosti i stavkama iz Obrasca proračuna)</t>
  </si>
  <si>
    <t>Zajednica ili članica (članica članice)</t>
  </si>
  <si>
    <t>Sport</t>
  </si>
  <si>
    <t>Područje provedbe (općina, grad…)</t>
  </si>
  <si>
    <t>Jedinica lokalne samouprave (JLS)</t>
  </si>
  <si>
    <t>Županija</t>
  </si>
  <si>
    <t>Razvojna skupina JLS</t>
  </si>
  <si>
    <t>Kostrena</t>
  </si>
  <si>
    <t>Primorsko-goranska</t>
  </si>
  <si>
    <t>Grad Zagreb</t>
  </si>
  <si>
    <t>Funtana – Fontane</t>
  </si>
  <si>
    <t>Istarska</t>
  </si>
  <si>
    <t>Bale – Valle</t>
  </si>
  <si>
    <t>Omišalj</t>
  </si>
  <si>
    <t>Medulin</t>
  </si>
  <si>
    <t>Sveta Nedjelja</t>
  </si>
  <si>
    <t>Zagrebačka</t>
  </si>
  <si>
    <t>Kolan</t>
  </si>
  <si>
    <t>Zadarska</t>
  </si>
  <si>
    <t>Samobor</t>
  </si>
  <si>
    <t>Tar-Vabriga – Torre-Abrega</t>
  </si>
  <si>
    <t>Malinska-Dubašnica</t>
  </si>
  <si>
    <t>Krk</t>
  </si>
  <si>
    <t>Dubrovnik</t>
  </si>
  <si>
    <t>Dubrovačko-neretvanska</t>
  </si>
  <si>
    <t>Poreč – Parenzo</t>
  </si>
  <si>
    <t>Zaprešić</t>
  </si>
  <si>
    <t>Kanfanar</t>
  </si>
  <si>
    <t>Varaždin</t>
  </si>
  <si>
    <t>Varaždinska</t>
  </si>
  <si>
    <t>Bol</t>
  </si>
  <si>
    <t>Splitsko-dalmatinska</t>
  </si>
  <si>
    <t>Opatija</t>
  </si>
  <si>
    <t>Stupnik</t>
  </si>
  <si>
    <t>Kastav</t>
  </si>
  <si>
    <t>Vrbnik</t>
  </si>
  <si>
    <t>Novalja</t>
  </si>
  <si>
    <t>Ličko-senjska</t>
  </si>
  <si>
    <t>Viškovo</t>
  </si>
  <si>
    <t>Rovinj – Rovigno</t>
  </si>
  <si>
    <t>Punat</t>
  </si>
  <si>
    <t>Cres</t>
  </si>
  <si>
    <t>Dobrinj</t>
  </si>
  <si>
    <t>Novigrad – Cittanova</t>
  </si>
  <si>
    <t>Baška</t>
  </si>
  <si>
    <t>Umag – Umago</t>
  </si>
  <si>
    <t>Župa Dubrovačka</t>
  </si>
  <si>
    <t>Vrsar – Orsera</t>
  </si>
  <si>
    <t>Sveti Petar u Šumi</t>
  </si>
  <si>
    <t>Velika Gorica</t>
  </si>
  <si>
    <t>Konavle</t>
  </si>
  <si>
    <t>Kršan</t>
  </si>
  <si>
    <t>Fažana – Fasana</t>
  </si>
  <si>
    <t>Čakovec</t>
  </si>
  <si>
    <t>Međimurska</t>
  </si>
  <si>
    <t>Buzet</t>
  </si>
  <si>
    <t>Zabok</t>
  </si>
  <si>
    <t>Krapinsko-zagorska</t>
  </si>
  <si>
    <t>Zadar</t>
  </si>
  <si>
    <t>Tinjan</t>
  </si>
  <si>
    <t>Podstrana</t>
  </si>
  <si>
    <t>Sutivan</t>
  </si>
  <si>
    <t>Pazin</t>
  </si>
  <si>
    <t>Hvar</t>
  </si>
  <si>
    <t>Nin</t>
  </si>
  <si>
    <t>Biograd na Moru</t>
  </si>
  <si>
    <t>Mali Lošinj</t>
  </si>
  <si>
    <t>Vižinada – Visinada</t>
  </si>
  <si>
    <t>Makarska</t>
  </si>
  <si>
    <t>Dugo Selo</t>
  </si>
  <si>
    <t>Koprivnica</t>
  </si>
  <si>
    <t>Koprivničko-križevačka</t>
  </si>
  <si>
    <t>Kaštelir-Labinci – Castelliere-S. Domenica</t>
  </si>
  <si>
    <t>Ližnjan – Lisignano</t>
  </si>
  <si>
    <t>Bakar</t>
  </si>
  <si>
    <t>Pula – Pola</t>
  </si>
  <si>
    <t>Dugopolje</t>
  </si>
  <si>
    <t>Šenkovec</t>
  </si>
  <si>
    <t>Matulji</t>
  </si>
  <si>
    <t>Marčana</t>
  </si>
  <si>
    <t>Čavle</t>
  </si>
  <si>
    <t>Pićan</t>
  </si>
  <si>
    <t>Rijeka</t>
  </si>
  <si>
    <t>Žminj</t>
  </si>
  <si>
    <t>Solin</t>
  </si>
  <si>
    <t>Stubičke Toplice</t>
  </si>
  <si>
    <t>Krapina</t>
  </si>
  <si>
    <t>Milna</t>
  </si>
  <si>
    <t>Brdovec</t>
  </si>
  <si>
    <t>Višnjan – Visignano</t>
  </si>
  <si>
    <t>Split</t>
  </si>
  <si>
    <t>Labin</t>
  </si>
  <si>
    <t>Jastrebarsko</t>
  </si>
  <si>
    <t>Osijek</t>
  </si>
  <si>
    <t>Osječko-baranjska</t>
  </si>
  <si>
    <t>Oroslavje</t>
  </si>
  <si>
    <t>Klis</t>
  </si>
  <si>
    <t>Ston</t>
  </si>
  <si>
    <t>Supetar</t>
  </si>
  <si>
    <t>Gospić</t>
  </si>
  <si>
    <t>Karlovac</t>
  </si>
  <si>
    <t>Karlovačka</t>
  </si>
  <si>
    <t>Postira</t>
  </si>
  <si>
    <t>Vodnjan – Dignano</t>
  </si>
  <si>
    <t>Strahoninec</t>
  </si>
  <si>
    <t>Sveti Lovreč</t>
  </si>
  <si>
    <t>Baška Voda</t>
  </si>
  <si>
    <t>Crikvenica</t>
  </si>
  <si>
    <t>Karojba</t>
  </si>
  <si>
    <t>Svetvinčenat</t>
  </si>
  <si>
    <t>Gračišće</t>
  </si>
  <si>
    <t>Klana</t>
  </si>
  <si>
    <t>Lopar</t>
  </si>
  <si>
    <t>Brtonigla – Verteneglio</t>
  </si>
  <si>
    <t>Klinča Sela</t>
  </si>
  <si>
    <t>Jasenice</t>
  </si>
  <si>
    <t>Lovran</t>
  </si>
  <si>
    <t>Tkon</t>
  </si>
  <si>
    <t>Sveta Nedelja</t>
  </si>
  <si>
    <t>Bistra</t>
  </si>
  <si>
    <t>Ludbreg</t>
  </si>
  <si>
    <t>Zemunik Donji</t>
  </si>
  <si>
    <t>Brela</t>
  </si>
  <si>
    <t>Ivanić-Grad</t>
  </si>
  <si>
    <t>Kraljevica</t>
  </si>
  <si>
    <t>Sukošan</t>
  </si>
  <si>
    <t>Šibenik</t>
  </si>
  <si>
    <t>Šibensko-kninska</t>
  </si>
  <si>
    <t>Pušća</t>
  </si>
  <si>
    <t>Privlaka</t>
  </si>
  <si>
    <t>Barban</t>
  </si>
  <si>
    <t>Hum na Sutli</t>
  </si>
  <si>
    <t>Povljana</t>
  </si>
  <si>
    <t>Murter-Kornati</t>
  </si>
  <si>
    <t>Jelsa</t>
  </si>
  <si>
    <t>Krapinske Toplice</t>
  </si>
  <si>
    <t>Grožnjan – Grisignana</t>
  </si>
  <si>
    <t>Korčula</t>
  </si>
  <si>
    <t>Rab</t>
  </si>
  <si>
    <t>Dugi Rat</t>
  </si>
  <si>
    <t>Marija Gorica</t>
  </si>
  <si>
    <t>Tučepi</t>
  </si>
  <si>
    <t>Stari Grad</t>
  </si>
  <si>
    <t>Duga Resa</t>
  </si>
  <si>
    <t>Primošten</t>
  </si>
  <si>
    <t>Kali</t>
  </si>
  <si>
    <t>Mošćenička Draga</t>
  </si>
  <si>
    <t>Bilice</t>
  </si>
  <si>
    <t>Ivanec</t>
  </si>
  <si>
    <t>Prelog</t>
  </si>
  <si>
    <t>Križevci</t>
  </si>
  <si>
    <t>Jelenje</t>
  </si>
  <si>
    <t>Gornji Kneginec</t>
  </si>
  <si>
    <t>Sveti Ivan Zelina</t>
  </si>
  <si>
    <t>Poličnik</t>
  </si>
  <si>
    <t>Sveti Filip i Jakov</t>
  </si>
  <si>
    <t>Jakovlje</t>
  </si>
  <si>
    <t>Vis</t>
  </si>
  <si>
    <t>Fužine</t>
  </si>
  <si>
    <t>Plitvička Jezera</t>
  </si>
  <si>
    <t>Zlatar Bistrica</t>
  </si>
  <si>
    <t>Novi Vinodolski</t>
  </si>
  <si>
    <t>Sveti Ilija</t>
  </si>
  <si>
    <t>Starigrad</t>
  </si>
  <si>
    <t>Vinkovci</t>
  </si>
  <si>
    <t>Vukovarsko-srijemska</t>
  </si>
  <si>
    <t>Lupoglav</t>
  </si>
  <si>
    <t>Omiš</t>
  </si>
  <si>
    <t>Buje – Buie</t>
  </si>
  <si>
    <t>Trogir</t>
  </si>
  <si>
    <t>Vodice</t>
  </si>
  <si>
    <t>Pregrada</t>
  </si>
  <si>
    <t>Luka</t>
  </si>
  <si>
    <t>Bjelovar</t>
  </si>
  <si>
    <t>Bjelovarsko-bilogorska</t>
  </si>
  <si>
    <t>Delnice</t>
  </si>
  <si>
    <t>Marija Bistrica</t>
  </si>
  <si>
    <t>Cerovlje</t>
  </si>
  <si>
    <t>Lastovo</t>
  </si>
  <si>
    <t>Nerežišća</t>
  </si>
  <si>
    <t>Zlatar</t>
  </si>
  <si>
    <t>Preko</t>
  </si>
  <si>
    <t>Trnovec Bartolovečki</t>
  </si>
  <si>
    <t>Bibinje</t>
  </si>
  <si>
    <t>Rakovica</t>
  </si>
  <si>
    <t>Veliko Trgovišće</t>
  </si>
  <si>
    <t>Donja Stubica</t>
  </si>
  <si>
    <t>Pašman</t>
  </si>
  <si>
    <t>Tribunj</t>
  </si>
  <si>
    <t>Pakoštane</t>
  </si>
  <si>
    <t>Tisno</t>
  </si>
  <si>
    <t>Kaštela</t>
  </si>
  <si>
    <t>Sveti Križ Začretje</t>
  </si>
  <si>
    <t>Blato</t>
  </si>
  <si>
    <t>Tuhelj</t>
  </si>
  <si>
    <t>Konjščina</t>
  </si>
  <si>
    <t>Novi Marof</t>
  </si>
  <si>
    <t>Radoboj</t>
  </si>
  <si>
    <t>Orebić</t>
  </si>
  <si>
    <t>Raša</t>
  </si>
  <si>
    <t>Varaždinske Toplice</t>
  </si>
  <si>
    <t>Pisarovina</t>
  </si>
  <si>
    <t>Sračinec</t>
  </si>
  <si>
    <t>Vrsi</t>
  </si>
  <si>
    <t>Ogulin</t>
  </si>
  <si>
    <t>Oprtalj – Portole</t>
  </si>
  <si>
    <t>Požega</t>
  </si>
  <si>
    <t>Požeško-slavonska</t>
  </si>
  <si>
    <t>Pag</t>
  </si>
  <si>
    <t>Vinodolska Općina</t>
  </si>
  <si>
    <t>Lovinac</t>
  </si>
  <si>
    <t>Đurđevac</t>
  </si>
  <si>
    <t>Rogoznica</t>
  </si>
  <si>
    <t>Ljubešćica</t>
  </si>
  <si>
    <t>Daruvar</t>
  </si>
  <si>
    <t>Sisak</t>
  </si>
  <si>
    <t>Sisačko-moslavačka</t>
  </si>
  <si>
    <t>Sveti Juraj na Bregu</t>
  </si>
  <si>
    <t>Bedenica</t>
  </si>
  <si>
    <t>Bedekovčina</t>
  </si>
  <si>
    <t>Vrbovec</t>
  </si>
  <si>
    <t>Virovitica</t>
  </si>
  <si>
    <t>Virovitičko-podravska</t>
  </si>
  <si>
    <t>Seget</t>
  </si>
  <si>
    <t>Dubrovačko Primorje</t>
  </si>
  <si>
    <t>Motovun – Montona</t>
  </si>
  <si>
    <t>Beretinec</t>
  </si>
  <si>
    <t>Klanjec</t>
  </si>
  <si>
    <t>Okrug</t>
  </si>
  <si>
    <t>Draganić</t>
  </si>
  <si>
    <t>Nedelišće</t>
  </si>
  <si>
    <t>Mljet</t>
  </si>
  <si>
    <t>Veliki Bukovec</t>
  </si>
  <si>
    <t>Donji Kraljevec</t>
  </si>
  <si>
    <t>Posedarje</t>
  </si>
  <si>
    <t>Polača</t>
  </si>
  <si>
    <t>Ozalj</t>
  </si>
  <si>
    <t>Komiža</t>
  </si>
  <si>
    <t>Vidovec</t>
  </si>
  <si>
    <t>Đurmanec</t>
  </si>
  <si>
    <t>Trpanj</t>
  </si>
  <si>
    <t>Vinica</t>
  </si>
  <si>
    <t>Podgora</t>
  </si>
  <si>
    <t>Kalinovac</t>
  </si>
  <si>
    <t>Kutina</t>
  </si>
  <si>
    <t>Križ</t>
  </si>
  <si>
    <t>Sveta Marija</t>
  </si>
  <si>
    <t>Lumbarda</t>
  </si>
  <si>
    <t>Kloštar Ivanić</t>
  </si>
  <si>
    <t>Kravarsko</t>
  </si>
  <si>
    <t>Vir</t>
  </si>
  <si>
    <t>Petrovsko</t>
  </si>
  <si>
    <t>Zadvarje</t>
  </si>
  <si>
    <t>Rugvica</t>
  </si>
  <si>
    <t>Slavonski Brod</t>
  </si>
  <si>
    <t>Brodsko-posavska</t>
  </si>
  <si>
    <t>Jesenje</t>
  </si>
  <si>
    <t>Drniš</t>
  </si>
  <si>
    <t>Klenovnik</t>
  </si>
  <si>
    <t>Gornja Stubica</t>
  </si>
  <si>
    <t>Antunovac</t>
  </si>
  <si>
    <t>Sinj</t>
  </si>
  <si>
    <t>Škabrnja</t>
  </si>
  <si>
    <t>Ražanac</t>
  </si>
  <si>
    <t>Galovac</t>
  </si>
  <si>
    <t>Koprivnički Ivanec</t>
  </si>
  <si>
    <t>Smokvica</t>
  </si>
  <si>
    <t>Našice</t>
  </si>
  <si>
    <t>Dekanovec</t>
  </si>
  <si>
    <t>Molve</t>
  </si>
  <si>
    <t>Dubravica</t>
  </si>
  <si>
    <t>Pučišća</t>
  </si>
  <si>
    <t>Dicmo</t>
  </si>
  <si>
    <t>Sali</t>
  </si>
  <si>
    <t>Ploče</t>
  </si>
  <si>
    <t>Josipdol</t>
  </si>
  <si>
    <t>Sveti Martin na Muri</t>
  </si>
  <si>
    <t>Novigrad</t>
  </si>
  <si>
    <t>Vukovar</t>
  </si>
  <si>
    <t>Maruševec</t>
  </si>
  <si>
    <t>Kumrovec</t>
  </si>
  <si>
    <t>Kotoriba</t>
  </si>
  <si>
    <t>Petrijanec</t>
  </si>
  <si>
    <t>Orahovica</t>
  </si>
  <si>
    <t>Brckovljani</t>
  </si>
  <si>
    <t>Petrinja</t>
  </si>
  <si>
    <t>Slunj</t>
  </si>
  <si>
    <t>Pakrac</t>
  </si>
  <si>
    <t>Kraljevec na Sutli</t>
  </si>
  <si>
    <t>Barilović</t>
  </si>
  <si>
    <t>Senj</t>
  </si>
  <si>
    <t>Novi Golubovec</t>
  </si>
  <si>
    <t>Donja Dubrava</t>
  </si>
  <si>
    <t>Skrad</t>
  </si>
  <si>
    <t>Ravna Gora</t>
  </si>
  <si>
    <t>Čazma</t>
  </si>
  <si>
    <t>Lekenik</t>
  </si>
  <si>
    <t>Popovača</t>
  </si>
  <si>
    <t>Vela Luka</t>
  </si>
  <si>
    <t>Belica</t>
  </si>
  <si>
    <t>Kamanje</t>
  </si>
  <si>
    <t>Mala Subotica</t>
  </si>
  <si>
    <t>Bilje</t>
  </si>
  <si>
    <t>Opuzen</t>
  </si>
  <si>
    <t>Hrašćina</t>
  </si>
  <si>
    <t>Pribislavec</t>
  </si>
  <si>
    <t>Metković</t>
  </si>
  <si>
    <t>Breznički Hum</t>
  </si>
  <si>
    <t>Gornji Mihaljevec</t>
  </si>
  <si>
    <t>Otočac</t>
  </si>
  <si>
    <t>Mače</t>
  </si>
  <si>
    <t>Čabar</t>
  </si>
  <si>
    <t>Mursko Središće</t>
  </si>
  <si>
    <t>Žakanje</t>
  </si>
  <si>
    <t>Jalžabet</t>
  </si>
  <si>
    <t>Lepoglava</t>
  </si>
  <si>
    <t>Čepin</t>
  </si>
  <si>
    <t>Breznica</t>
  </si>
  <si>
    <t>Mihovljan</t>
  </si>
  <si>
    <t>Rakovec</t>
  </si>
  <si>
    <t>Šolta</t>
  </si>
  <si>
    <t>Marina</t>
  </si>
  <si>
    <t>Drnje</t>
  </si>
  <si>
    <t>Vrgorac</t>
  </si>
  <si>
    <t>Klakar</t>
  </si>
  <si>
    <t>Budinščina</t>
  </si>
  <si>
    <t>Lipik</t>
  </si>
  <si>
    <t>Selca</t>
  </si>
  <si>
    <t>Donji Vidovec</t>
  </si>
  <si>
    <t>Lanišće</t>
  </si>
  <si>
    <t>Lokve</t>
  </si>
  <si>
    <t>Virje</t>
  </si>
  <si>
    <t>Velika Ludina</t>
  </si>
  <si>
    <t>Đelekovec</t>
  </si>
  <si>
    <t>Đakovo</t>
  </si>
  <si>
    <t>Nova Gradiška</t>
  </si>
  <si>
    <t>Benkovac</t>
  </si>
  <si>
    <t>Pirovac</t>
  </si>
  <si>
    <t>Orle</t>
  </si>
  <si>
    <t>Županja</t>
  </si>
  <si>
    <t>Martijanec</t>
  </si>
  <si>
    <t>Gola</t>
  </si>
  <si>
    <t>Gornja Vrba</t>
  </si>
  <si>
    <t>Netretić</t>
  </si>
  <si>
    <t>Sveti Đurđ</t>
  </si>
  <si>
    <t>Kalnik</t>
  </si>
  <si>
    <t>Gradec</t>
  </si>
  <si>
    <t>Štrigova</t>
  </si>
  <si>
    <t>Kukljica</t>
  </si>
  <si>
    <t>Mali Bukovec</t>
  </si>
  <si>
    <t>Cestica</t>
  </si>
  <si>
    <t>Stankovci</t>
  </si>
  <si>
    <t>Donji Miholjac</t>
  </si>
  <si>
    <t>Lipovljani</t>
  </si>
  <si>
    <t>Lasinja</t>
  </si>
  <si>
    <t>Goričan</t>
  </si>
  <si>
    <t>Vratišinec</t>
  </si>
  <si>
    <t>Valpovo</t>
  </si>
  <si>
    <t>Slivno</t>
  </si>
  <si>
    <t>Mrkopalj</t>
  </si>
  <si>
    <t>Ernestinovo</t>
  </si>
  <si>
    <t>Jakšić</t>
  </si>
  <si>
    <t>Lobor</t>
  </si>
  <si>
    <t>Podravske Sesvete</t>
  </si>
  <si>
    <t>Ivankovo</t>
  </si>
  <si>
    <t>Hlebine</t>
  </si>
  <si>
    <t>Visoko</t>
  </si>
  <si>
    <t>Krašić</t>
  </si>
  <si>
    <t>Hrvace</t>
  </si>
  <si>
    <t>Slatina</t>
  </si>
  <si>
    <t>Nuštar</t>
  </si>
  <si>
    <t>Legrad</t>
  </si>
  <si>
    <t>Novigrad Podravski</t>
  </si>
  <si>
    <t>Orehovica</t>
  </si>
  <si>
    <t>Peteranec</t>
  </si>
  <si>
    <t>Tovarnik</t>
  </si>
  <si>
    <t>Imotski</t>
  </si>
  <si>
    <t>Koprivnički Bregi</t>
  </si>
  <si>
    <t>Pokupsko</t>
  </si>
  <si>
    <t>Lovas</t>
  </si>
  <si>
    <t>Čeminac</t>
  </si>
  <si>
    <t>Bukovlje</t>
  </si>
  <si>
    <t>Selnica</t>
  </si>
  <si>
    <t>Gradac</t>
  </si>
  <si>
    <t>Novska</t>
  </si>
  <si>
    <t>Otok</t>
  </si>
  <si>
    <t>Sveti Ivan Žabno</t>
  </si>
  <si>
    <t>Domašinec</t>
  </si>
  <si>
    <t>Bosiljevo</t>
  </si>
  <si>
    <t>Ferdinandovac</t>
  </si>
  <si>
    <t>Andrijaševci</t>
  </si>
  <si>
    <t>Bednja</t>
  </si>
  <si>
    <t>Desinić</t>
  </si>
  <si>
    <t>Petrijevci</t>
  </si>
  <si>
    <t>Knin</t>
  </si>
  <si>
    <t>Hercegovac</t>
  </si>
  <si>
    <t>Podturen</t>
  </si>
  <si>
    <t>Jarmina</t>
  </si>
  <si>
    <t>Perušić</t>
  </si>
  <si>
    <t>Generalski Stol</t>
  </si>
  <si>
    <t>Muć</t>
  </si>
  <si>
    <t>Garešnica</t>
  </si>
  <si>
    <t>Sibinj</t>
  </si>
  <si>
    <t>Zagorska Sela</t>
  </si>
  <si>
    <t>Promina</t>
  </si>
  <si>
    <t>Sirač</t>
  </si>
  <si>
    <t>Belišće</t>
  </si>
  <si>
    <t>Trilj</t>
  </si>
  <si>
    <t>Vođinci</t>
  </si>
  <si>
    <t>Dubrava</t>
  </si>
  <si>
    <t>Primorski Dolac</t>
  </si>
  <si>
    <t>Grubišno Polje</t>
  </si>
  <si>
    <t>Velika</t>
  </si>
  <si>
    <t>Oprisavci</t>
  </si>
  <si>
    <t>Pitomača</t>
  </si>
  <si>
    <t>Gornja Rijeka</t>
  </si>
  <si>
    <t>Novo Virje</t>
  </si>
  <si>
    <t>Sveti Petar Orehovec</t>
  </si>
  <si>
    <t>Cerna</t>
  </si>
  <si>
    <t>Vrbovsko</t>
  </si>
  <si>
    <t>Karlobag</t>
  </si>
  <si>
    <t>Nijemci</t>
  </si>
  <si>
    <t>Obrovac</t>
  </si>
  <si>
    <t>Martinska Ves</t>
  </si>
  <si>
    <t>Brodski Stupnik</t>
  </si>
  <si>
    <t>Pleternica</t>
  </si>
  <si>
    <t>Rasinja</t>
  </si>
  <si>
    <t>Podbablje</t>
  </si>
  <si>
    <t>Oriovac</t>
  </si>
  <si>
    <t>Podcrkavlje</t>
  </si>
  <si>
    <t>Lišane Ostrovičke</t>
  </si>
  <si>
    <t>Bizovac</t>
  </si>
  <si>
    <t>Veliko Trojstvo</t>
  </si>
  <si>
    <t>Zmijavci</t>
  </si>
  <si>
    <t>Donji Andrijevci</t>
  </si>
  <si>
    <t>Rovišće</t>
  </si>
  <si>
    <t>Vuka</t>
  </si>
  <si>
    <t>Velika Trnovitica</t>
  </si>
  <si>
    <t>Preseka</t>
  </si>
  <si>
    <t>Satnica Đakovačka</t>
  </si>
  <si>
    <t>Kutjevo</t>
  </si>
  <si>
    <t>Stari Mikanovci</t>
  </si>
  <si>
    <t>Garčin</t>
  </si>
  <si>
    <t>Štefanje</t>
  </si>
  <si>
    <t>Tounj</t>
  </si>
  <si>
    <t>Ilok</t>
  </si>
  <si>
    <t>Feričanci</t>
  </si>
  <si>
    <t>Skradin</t>
  </si>
  <si>
    <t>Magadenovac</t>
  </si>
  <si>
    <t>Donja Voća</t>
  </si>
  <si>
    <t>Beli Manastir</t>
  </si>
  <si>
    <t>Ivanska</t>
  </si>
  <si>
    <t>Veliki Grđevac</t>
  </si>
  <si>
    <t>Šestanovac</t>
  </si>
  <si>
    <t>Gradište</t>
  </si>
  <si>
    <t>Cernik</t>
  </si>
  <si>
    <t>Tordinci</t>
  </si>
  <si>
    <t>Gundinci</t>
  </si>
  <si>
    <t>Marijanci</t>
  </si>
  <si>
    <t>Donja Motičina</t>
  </si>
  <si>
    <t>Kloštar Podravski</t>
  </si>
  <si>
    <t>Bebrina</t>
  </si>
  <si>
    <t>Vrpolje</t>
  </si>
  <si>
    <t>Velika Kopanica</t>
  </si>
  <si>
    <t>Sokolovac</t>
  </si>
  <si>
    <t>Punitovci</t>
  </si>
  <si>
    <t>Runovići</t>
  </si>
  <si>
    <t>Hrvatska Kostajnica</t>
  </si>
  <si>
    <t>Koška</t>
  </si>
  <si>
    <t>Zagvozd</t>
  </si>
  <si>
    <t>Čačinci</t>
  </si>
  <si>
    <t>Brestovac</t>
  </si>
  <si>
    <t>Lovreć</t>
  </si>
  <si>
    <t>Glina</t>
  </si>
  <si>
    <t>Stari Jankovci</t>
  </si>
  <si>
    <t>Nova Kapela</t>
  </si>
  <si>
    <t>Sikirevci</t>
  </si>
  <si>
    <t>Ružić</t>
  </si>
  <si>
    <t>Strizivojna</t>
  </si>
  <si>
    <t>Vrlika</t>
  </si>
  <si>
    <t>Semeljci</t>
  </si>
  <si>
    <t>Saborsko</t>
  </si>
  <si>
    <t>Viškovci</t>
  </si>
  <si>
    <t>Topusko</t>
  </si>
  <si>
    <t>Kaptol</t>
  </si>
  <si>
    <t>Rešetari</t>
  </si>
  <si>
    <t>Farkaševac</t>
  </si>
  <si>
    <t>Brod Moravice</t>
  </si>
  <si>
    <t>Udbina</t>
  </si>
  <si>
    <t>Končanica</t>
  </si>
  <si>
    <t>Bogdanovci</t>
  </si>
  <si>
    <t>Kapela</t>
  </si>
  <si>
    <t>Vladislavci</t>
  </si>
  <si>
    <t>Proložac</t>
  </si>
  <si>
    <t>Zdenci</t>
  </si>
  <si>
    <t>Lećevica</t>
  </si>
  <si>
    <t>Nova Rača</t>
  </si>
  <si>
    <t>Kula Norinska</t>
  </si>
  <si>
    <t>Ribnik</t>
  </si>
  <si>
    <t>Vrbanja</t>
  </si>
  <si>
    <t>Dežanovac</t>
  </si>
  <si>
    <t>Brinje</t>
  </si>
  <si>
    <t>Šandrovac</t>
  </si>
  <si>
    <t>Pojezerje</t>
  </si>
  <si>
    <t>Staro Petrovo Selo</t>
  </si>
  <si>
    <t>Crnac</t>
  </si>
  <si>
    <t>Špišić Bukovica</t>
  </si>
  <si>
    <t>Đurđenovac</t>
  </si>
  <si>
    <t>Severin</t>
  </si>
  <si>
    <t>Darda</t>
  </si>
  <si>
    <t>Davor</t>
  </si>
  <si>
    <t>Sućuraj</t>
  </si>
  <si>
    <t>Unešić</t>
  </si>
  <si>
    <t>Berek</t>
  </si>
  <si>
    <t>Čađavica</t>
  </si>
  <si>
    <t>Jasenovac</t>
  </si>
  <si>
    <t>Erdut</t>
  </si>
  <si>
    <t>Kneževi Vinogradi</t>
  </si>
  <si>
    <t>Dragalić</t>
  </si>
  <si>
    <t>Nova Bukovica</t>
  </si>
  <si>
    <t>Sopje</t>
  </si>
  <si>
    <t>Cetingrad</t>
  </si>
  <si>
    <t>Bošnjaci</t>
  </si>
  <si>
    <t>Tompojevci</t>
  </si>
  <si>
    <t>Podravska Moslavina</t>
  </si>
  <si>
    <t>Trnava</t>
  </si>
  <si>
    <t>Podgorač</t>
  </si>
  <si>
    <t>Viljevo</t>
  </si>
  <si>
    <t>Velika Pisanica</t>
  </si>
  <si>
    <t>Suhopolje</t>
  </si>
  <si>
    <t>Štitar</t>
  </si>
  <si>
    <t>Lukač</t>
  </si>
  <si>
    <t>Gorjani</t>
  </si>
  <si>
    <t>Zrinski Topolovac</t>
  </si>
  <si>
    <t>Mikleuš</t>
  </si>
  <si>
    <t>Čaglin</t>
  </si>
  <si>
    <t>Trpinja</t>
  </si>
  <si>
    <t>Gračac</t>
  </si>
  <si>
    <t>Babina Greda</t>
  </si>
  <si>
    <t>Lokvičići</t>
  </si>
  <si>
    <t>Šodolovci</t>
  </si>
  <si>
    <t>Cista Provo</t>
  </si>
  <si>
    <t>Slavonski Šamac</t>
  </si>
  <si>
    <t>Gradina</t>
  </si>
  <si>
    <t>Borovo</t>
  </si>
  <si>
    <t>Vojnić</t>
  </si>
  <si>
    <t>Janjina</t>
  </si>
  <si>
    <t>Negoslavci</t>
  </si>
  <si>
    <t>Plaški</t>
  </si>
  <si>
    <t>Drenje</t>
  </si>
  <si>
    <t>Drenovci</t>
  </si>
  <si>
    <t>Krnjak</t>
  </si>
  <si>
    <t>Zažablje</t>
  </si>
  <si>
    <t>Petlovac</t>
  </si>
  <si>
    <t>Sunja</t>
  </si>
  <si>
    <t>Vrbje</t>
  </si>
  <si>
    <t>Markušica</t>
  </si>
  <si>
    <t>Hrvatska Dubica</t>
  </si>
  <si>
    <t>Đulovac</t>
  </si>
  <si>
    <t>Stara Gradiška</t>
  </si>
  <si>
    <t>Draž</t>
  </si>
  <si>
    <t>Prgomet</t>
  </si>
  <si>
    <t>Popovac</t>
  </si>
  <si>
    <t>Majur</t>
  </si>
  <si>
    <t>Voćin</t>
  </si>
  <si>
    <t>Jagodnjak</t>
  </si>
  <si>
    <t>Civljane</t>
  </si>
  <si>
    <t>Gornji Bogićevci</t>
  </si>
  <si>
    <t>Gunja</t>
  </si>
  <si>
    <t>Donji Kukuruzari</t>
  </si>
  <si>
    <t>Vrhovine</t>
  </si>
  <si>
    <t>Okučani</t>
  </si>
  <si>
    <t>Levanjska Varoš</t>
  </si>
  <si>
    <t>Kijevo</t>
  </si>
  <si>
    <t>Biskupija</t>
  </si>
  <si>
    <t>Gvozd</t>
  </si>
  <si>
    <t>Dvor</t>
  </si>
  <si>
    <t>Žumberak</t>
  </si>
  <si>
    <t>Donji Lapac</t>
  </si>
  <si>
    <t>Kistanje</t>
  </si>
  <si>
    <t>Ervenik</t>
  </si>
  <si>
    <t>Indeks razvijenosti</t>
  </si>
  <si>
    <t>Row Labels</t>
  </si>
  <si>
    <t>Grand Total</t>
  </si>
  <si>
    <t>Column Labels</t>
  </si>
  <si>
    <t>Priznata inozemna stručna kvalifikacija iz područja sporta</t>
  </si>
  <si>
    <t>Count of Razvojna skupina JLS</t>
  </si>
  <si>
    <t>Broj</t>
  </si>
  <si>
    <t>Broj članica županijske sportske zajednice:</t>
  </si>
  <si>
    <t>Broj sportskih klubova, udruga sportske rekreacije i sportskih saveza u županiji, koji su članovi članica županijske sportske zajednice:</t>
  </si>
  <si>
    <t>Naziv članice</t>
  </si>
  <si>
    <t>Broj djece i mladih do 18 godina u članicama županijske sportske zajednice:</t>
  </si>
  <si>
    <t>Broj članica županijske sportske zajednice po sportovima:</t>
  </si>
  <si>
    <t>Broj članica u članicama županijske sportske zajednice po sportovima:</t>
  </si>
  <si>
    <t>Broj članica/članica</t>
  </si>
  <si>
    <t>Grad-Zagreb</t>
  </si>
  <si>
    <t>Sportovi</t>
  </si>
  <si>
    <t>Aikido</t>
  </si>
  <si>
    <t>Američki nogomet (Football)</t>
  </si>
  <si>
    <t>Atletika</t>
  </si>
  <si>
    <t>Automobilizam</t>
  </si>
  <si>
    <t>Badminton</t>
  </si>
  <si>
    <t>Baseball</t>
  </si>
  <si>
    <t>Biatlon</t>
  </si>
  <si>
    <t>Biciklizam</t>
  </si>
  <si>
    <t>Biljar</t>
  </si>
  <si>
    <t>Bob</t>
  </si>
  <si>
    <t>Boćanje</t>
  </si>
  <si>
    <t>Body building</t>
  </si>
  <si>
    <t xml:space="preserve">Boks  </t>
  </si>
  <si>
    <t>Bridž</t>
  </si>
  <si>
    <t>Cheer/cheerleading/navijanje</t>
  </si>
  <si>
    <t>Curling</t>
  </si>
  <si>
    <t>Daljinsko plivanje</t>
  </si>
  <si>
    <t>Dizanje utega</t>
  </si>
  <si>
    <t>Galopski sport</t>
  </si>
  <si>
    <t>Gimnastika</t>
  </si>
  <si>
    <t>Golf</t>
  </si>
  <si>
    <t>Hokej (na travi)</t>
  </si>
  <si>
    <t>Hokej na ledu</t>
  </si>
  <si>
    <t>Hrvanje</t>
  </si>
  <si>
    <t>Jedrenje</t>
  </si>
  <si>
    <t>Judo</t>
  </si>
  <si>
    <t>Ju-jitsu</t>
  </si>
  <si>
    <t>Kajak-kanu</t>
  </si>
  <si>
    <t>Karate</t>
  </si>
  <si>
    <t>Kasački sport</t>
  </si>
  <si>
    <t>Kendo</t>
  </si>
  <si>
    <t>Kick-boxing</t>
  </si>
  <si>
    <t>Klizanje</t>
  </si>
  <si>
    <t>Konjički sport</t>
  </si>
  <si>
    <t>Korfball</t>
  </si>
  <si>
    <t>Košarka</t>
  </si>
  <si>
    <t>Koturaljkanje</t>
  </si>
  <si>
    <t>Kriket</t>
  </si>
  <si>
    <t>Kuglanje</t>
  </si>
  <si>
    <t>Mačevanje</t>
  </si>
  <si>
    <t>Moderni pentatlon</t>
  </si>
  <si>
    <t>Motociklizam</t>
  </si>
  <si>
    <t>Nanbudo</t>
  </si>
  <si>
    <t>Nogomet</t>
  </si>
  <si>
    <t>Obaranje ruke</t>
  </si>
  <si>
    <t>Odbojka</t>
  </si>
  <si>
    <t>Orijentacijski sport</t>
  </si>
  <si>
    <t>Pikado</t>
  </si>
  <si>
    <t>Planinarstvo</t>
  </si>
  <si>
    <t>Planinsko skijanje</t>
  </si>
  <si>
    <t>Plivanje</t>
  </si>
  <si>
    <t>Powerlifting</t>
  </si>
  <si>
    <t>Ragbi</t>
  </si>
  <si>
    <t>Ronilaštvo</t>
  </si>
  <si>
    <t>Rukomet</t>
  </si>
  <si>
    <t>Sambo</t>
  </si>
  <si>
    <t>Samostrel</t>
  </si>
  <si>
    <t>Sanjkanje</t>
  </si>
  <si>
    <t>Savate</t>
  </si>
  <si>
    <t>Sinkronizirano plivanje</t>
  </si>
  <si>
    <t>Skijanje</t>
  </si>
  <si>
    <t>Skijanje na vodi i wakeboard</t>
  </si>
  <si>
    <t>Skokovi u vodu</t>
  </si>
  <si>
    <t>Skvoš</t>
  </si>
  <si>
    <t>Softball</t>
  </si>
  <si>
    <t>Sportski ples</t>
  </si>
  <si>
    <t>Sportski ribolov (slatke vode)</t>
  </si>
  <si>
    <t>Sportski ribolov na moru</t>
  </si>
  <si>
    <t>Sportsko penjanje</t>
  </si>
  <si>
    <t>Stolni tenis</t>
  </si>
  <si>
    <t>Streličarstvo</t>
  </si>
  <si>
    <t>Streljaštvo</t>
  </si>
  <si>
    <t>Šah</t>
  </si>
  <si>
    <t>Taekwondo</t>
  </si>
  <si>
    <t>Tajlandski boks</t>
  </si>
  <si>
    <t>Tenis</t>
  </si>
  <si>
    <t>Triatlon</t>
  </si>
  <si>
    <t>Twirling</t>
  </si>
  <si>
    <t>Vaterpolo</t>
  </si>
  <si>
    <t>Veslanje</t>
  </si>
  <si>
    <t>Wushu</t>
  </si>
  <si>
    <t>Zrakoplovstvo</t>
  </si>
  <si>
    <t>Lacrosse</t>
  </si>
  <si>
    <t>Jet ski</t>
  </si>
  <si>
    <t>Badminton za gluhe</t>
  </si>
  <si>
    <t>Curling za gluhe</t>
  </si>
  <si>
    <t>Hrvanje za gluhe</t>
  </si>
  <si>
    <t>Košarka za gluhe</t>
  </si>
  <si>
    <t>Kuglanje za gluhe</t>
  </si>
  <si>
    <t>Mali nogomet za gluhe</t>
  </si>
  <si>
    <t>Mini golf za gluhe</t>
  </si>
  <si>
    <t>Nogomet za gluhe</t>
  </si>
  <si>
    <t>Odbojka na pijesku za gluhe</t>
  </si>
  <si>
    <t>Orijentacijsko trčanje za gluhe</t>
  </si>
  <si>
    <t>Pikado za gluhe</t>
  </si>
  <si>
    <t>Plivanje za gluhe</t>
  </si>
  <si>
    <t>Rukomet za gluhe</t>
  </si>
  <si>
    <t>Skijanje za gluhe</t>
  </si>
  <si>
    <t>Stolni tenis za gluhe</t>
  </si>
  <si>
    <t>Streljaštvo za gluhe</t>
  </si>
  <si>
    <t>Šah za gluhe</t>
  </si>
  <si>
    <t>Tenis za gluhe</t>
  </si>
  <si>
    <t>Akrobatski rock'n'roll</t>
  </si>
  <si>
    <t>Paraskijanje</t>
  </si>
  <si>
    <t>Paraatletika</t>
  </si>
  <si>
    <t>Parabiatlon</t>
  </si>
  <si>
    <t>Parabiciklizam</t>
  </si>
  <si>
    <t>Boccia</t>
  </si>
  <si>
    <t>Curling u kolicima</t>
  </si>
  <si>
    <t>Para dizanje utega</t>
  </si>
  <si>
    <t>Para dresurno jahanje</t>
  </si>
  <si>
    <t xml:space="preserve">Goalball </t>
  </si>
  <si>
    <t>Parajedrenje</t>
  </si>
  <si>
    <t>Judo HPO</t>
  </si>
  <si>
    <t>Kuglanje 9 čunjeva (slijepi i slabodvidni) HPO</t>
  </si>
  <si>
    <t>Kuglanje 10 čunjeva (slijepi i slabodvidni) HPO</t>
  </si>
  <si>
    <t>Parakuglanje</t>
  </si>
  <si>
    <t>Košarka u kolicima</t>
  </si>
  <si>
    <t>Mačevanje u kolicima</t>
  </si>
  <si>
    <t>Parapikado</t>
  </si>
  <si>
    <t>Paraples</t>
  </si>
  <si>
    <t>Paraplivanje</t>
  </si>
  <si>
    <t>Showdown</t>
  </si>
  <si>
    <t>Ragbi u kolicima</t>
  </si>
  <si>
    <t>Paraodbojka</t>
  </si>
  <si>
    <t>Para stolni tenis</t>
  </si>
  <si>
    <t>Parastreličarstvo</t>
  </si>
  <si>
    <t>Parastreljaštvo</t>
  </si>
  <si>
    <t>Tenis u kolicima</t>
  </si>
  <si>
    <t>Torball</t>
  </si>
  <si>
    <t>Paraveslanje</t>
  </si>
  <si>
    <t>Parakarate</t>
  </si>
  <si>
    <t>Parabadminton</t>
  </si>
  <si>
    <t>Paratriatlon</t>
  </si>
  <si>
    <t>Para sportsko penjanje</t>
  </si>
  <si>
    <t>Parataekwondo</t>
  </si>
  <si>
    <t>Para sportski ribolov</t>
  </si>
  <si>
    <t>Parakanu</t>
  </si>
  <si>
    <t>Pararukomet</t>
  </si>
  <si>
    <t>Boćanje za gluhe</t>
  </si>
  <si>
    <t>Parašah</t>
  </si>
  <si>
    <t>Atletika za gluhe</t>
  </si>
  <si>
    <t>Sportska rekreacija</t>
  </si>
  <si>
    <t>Sport gluhih</t>
  </si>
  <si>
    <t>Flying disc</t>
  </si>
  <si>
    <t>Judo za gluhe</t>
  </si>
  <si>
    <t>Taekwondo za gluhe</t>
  </si>
  <si>
    <t>Parahokej</t>
  </si>
  <si>
    <t>Paranogomet</t>
  </si>
  <si>
    <t>Para hokej u elektromotornim kolicima</t>
  </si>
  <si>
    <t>Para obaranje ruku</t>
  </si>
  <si>
    <t>Para precizna orijentacija</t>
  </si>
  <si>
    <t>Viseća kuglana</t>
  </si>
  <si>
    <t>Školski sport</t>
  </si>
  <si>
    <t>Akademski sport</t>
  </si>
  <si>
    <t>Go</t>
  </si>
  <si>
    <t>Specijalna olimpijada</t>
  </si>
  <si>
    <t>Padel</t>
  </si>
  <si>
    <t>Teqball</t>
  </si>
  <si>
    <t>Parasport</t>
  </si>
  <si>
    <t>Broj djece i mladih parasportaša i gluhih sportaša do 18 godina u članicama županijske sportske zajednice:</t>
  </si>
  <si>
    <t>Broj stručnog kadra po sportovima:</t>
  </si>
  <si>
    <t>Aktivnost</t>
  </si>
  <si>
    <t>Naziv člana članice</t>
  </si>
  <si>
    <t>* Tablica infromativnog karaktera</t>
  </si>
  <si>
    <t>Naziv stavke</t>
  </si>
  <si>
    <t>Zajednica</t>
  </si>
  <si>
    <t>ŠPORTSKA ZAJEDNICA BJELOVARSKO-BILOGORSKE ŽUPANIJE</t>
  </si>
  <si>
    <t>ZAJEDNICA ŠPORTSKIH SAVEZA I UDRUGA SPLITSKO-DALMATINSKE ŽUPANIJE</t>
  </si>
  <si>
    <t>SPORTSKI SAVEZ GRADA ZAGREBA</t>
  </si>
  <si>
    <t>ŠPORTSKA ZAJEDNICA OSJEČKO-BARANJSKE ŽUPANIJE</t>
  </si>
  <si>
    <t>ZAJEDNICA SPORTOVA PRIMORSKO-GORANSKE ŽUPANIJE</t>
  </si>
  <si>
    <t>ŠPORTSKA ZAJEDNICA ZADARSKE ŽUPANIJE</t>
  </si>
  <si>
    <t>SPORTSKA ZAJEDNICA VIROVITIČKO-PODRAVSKE ŽUPANIJE</t>
  </si>
  <si>
    <t>SPORTSKA ZAJEDNICA ISTARSKE ŽUPANIJE</t>
  </si>
  <si>
    <t>ZAJEDNICA ŠPORTOVA KARLOVAČKE ŽUPANIJE</t>
  </si>
  <si>
    <t>ZAJEDNICA ŠPORTSKIH UDRUGA I SAVEZA MEĐIMURSKE ŽUPANIJE</t>
  </si>
  <si>
    <t>ZAJEDNICA SPORTOVA KOPRIVNIČKO - KRIŽEVAČKE ŽUPANIJE</t>
  </si>
  <si>
    <t>ZAJEDNICA SPORTOVA ŠIBENSKO-KNINSKE ŽUPANIJE</t>
  </si>
  <si>
    <t>ZAJEDNICA ŠPORTA DUBROVAČKO-NERETVANSKE ŽUPANIJE</t>
  </si>
  <si>
    <t>ZAJEDNICA SPORTOVA LIČKO-SENJSKE ŽUPANIJE</t>
  </si>
  <si>
    <t>ŠPORTSKA ZAJEDNICA KRAPINSKO-ZAGORSKE ŽUPANIJE</t>
  </si>
  <si>
    <t>04027700302</t>
  </si>
  <si>
    <t>08301637571</t>
  </si>
  <si>
    <t>ZAJEDNICA ŠPORTSKIH UDRUGA I SAVEZA BRODSKO-POSAVSKE ŽUPANIJE</t>
  </si>
  <si>
    <t>SPORTSKA ZAJEDNICA POŽEŠKO-SLAVONSKE ŽUPANIJE</t>
  </si>
  <si>
    <t>ZAJEDNICA SPORTSKIH UDRUGA I SAVEZA SISAČKO-MOSLAVAČKE ŽUPANIJE</t>
  </si>
  <si>
    <t>Sportska zajednica Varaždinske županije Varaždin</t>
  </si>
  <si>
    <t>ŽUPANIJSKI SAVEZ ŠPORTOVA VUKOVARSKO-SRIJEMSKE ŽUPANIJE</t>
  </si>
  <si>
    <t>ZAJEDNICA ŠPORTSKIH UDRUGA I SAVEZA ZAGREBAČKE  ŽUPANIJE</t>
  </si>
  <si>
    <t>OIB županijske sportke zajednice:</t>
  </si>
  <si>
    <t>Tablica je informativnog karaktera te služi samo kao informacija</t>
  </si>
  <si>
    <t>U tablicu se ne unose podaci!</t>
  </si>
  <si>
    <t>2026.</t>
  </si>
  <si>
    <t>Ostalo (zajednice, savezi itd.)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</si>
</sst>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;_-@_-"/>
    <numFmt numFmtId="165" formatCode="#,##0.00\ [$€-1]"/>
    <numFmt numFmtId="166" formatCode="#,##0.00\ [$€-1];\-#,##0.00\ [$€-1]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8" fillId="0" borderId="0"/>
    <xf numFmtId="0" fontId="14" fillId="0" borderId="9" applyNumberFormat="0" applyFill="0" applyAlignment="0" applyProtection="0"/>
    <xf numFmtId="0" fontId="3" fillId="6" borderId="10" applyNumberFormat="0" applyFont="0" applyAlignment="0" applyProtection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7" fillId="4" borderId="0" xfId="0" applyFont="1" applyFill="1" applyAlignment="1" applyProtection="1">
      <alignment horizontal="centerContinuous" vertical="center"/>
    </xf>
    <xf numFmtId="0" fontId="0" fillId="4" borderId="0" xfId="0" applyFill="1" applyAlignment="1" applyProtection="1">
      <alignment horizontal="centerContinuous" vertical="center"/>
    </xf>
    <xf numFmtId="0" fontId="0" fillId="0" borderId="0" xfId="0" applyProtection="1"/>
    <xf numFmtId="0" fontId="0" fillId="0" borderId="2" xfId="0" applyBorder="1" applyProtection="1"/>
    <xf numFmtId="166" fontId="0" fillId="0" borderId="3" xfId="0" applyNumberFormat="1" applyFill="1" applyBorder="1" applyAlignment="1" applyProtection="1">
      <alignment horizontal="center" vertical="center"/>
    </xf>
    <xf numFmtId="9" fontId="0" fillId="0" borderId="0" xfId="1" applyFont="1" applyAlignment="1" applyProtection="1">
      <alignment vertical="center"/>
    </xf>
    <xf numFmtId="0" fontId="0" fillId="0" borderId="6" xfId="0" applyBorder="1" applyProtection="1"/>
    <xf numFmtId="166" fontId="0" fillId="0" borderId="7" xfId="0" applyNumberFormat="1" applyFill="1" applyBorder="1" applyAlignment="1" applyProtection="1">
      <alignment horizontal="center" vertical="center"/>
    </xf>
    <xf numFmtId="9" fontId="0" fillId="0" borderId="0" xfId="1" applyFont="1" applyProtection="1"/>
    <xf numFmtId="0" fontId="0" fillId="0" borderId="8" xfId="0" applyBorder="1" applyProtection="1"/>
    <xf numFmtId="164" fontId="0" fillId="0" borderId="0" xfId="0" applyNumberFormat="1" applyProtection="1">
      <protection locked="0"/>
    </xf>
    <xf numFmtId="0" fontId="11" fillId="2" borderId="0" xfId="0" applyFont="1" applyFill="1" applyAlignment="1" applyProtection="1">
      <alignment horizontal="centerContinuous" vertical="center"/>
    </xf>
    <xf numFmtId="0" fontId="0" fillId="0" borderId="2" xfId="0" applyFill="1" applyBorder="1" applyProtection="1"/>
    <xf numFmtId="0" fontId="0" fillId="0" borderId="6" xfId="0" applyFill="1" applyBorder="1" applyProtection="1"/>
    <xf numFmtId="164" fontId="0" fillId="0" borderId="4" xfId="0" applyNumberFormat="1" applyFill="1" applyBorder="1" applyAlignment="1" applyProtection="1">
      <alignment horizontal="left"/>
    </xf>
    <xf numFmtId="10" fontId="0" fillId="0" borderId="5" xfId="1" applyNumberFormat="1" applyFont="1" applyFill="1" applyBorder="1" applyAlignment="1" applyProtection="1">
      <alignment horizontal="center" vertical="center"/>
    </xf>
    <xf numFmtId="10" fontId="0" fillId="5" borderId="7" xfId="1" applyNumberFormat="1" applyFont="1" applyFill="1" applyBorder="1" applyAlignment="1" applyProtection="1">
      <alignment horizontal="centerContinuous" vertical="center"/>
    </xf>
    <xf numFmtId="0" fontId="0" fillId="5" borderId="7" xfId="0" applyFill="1" applyBorder="1" applyAlignment="1" applyProtection="1">
      <alignment horizontal="centerContinuous" vertical="center"/>
    </xf>
    <xf numFmtId="10" fontId="2" fillId="0" borderId="5" xfId="1" applyNumberFormat="1" applyFont="1" applyFill="1" applyBorder="1" applyAlignment="1" applyProtection="1">
      <alignment horizontal="center" vertical="center"/>
    </xf>
    <xf numFmtId="164" fontId="0" fillId="0" borderId="6" xfId="0" applyNumberFormat="1" applyFill="1" applyBorder="1" applyAlignment="1" applyProtection="1">
      <alignment horizontal="left"/>
    </xf>
    <xf numFmtId="10" fontId="2" fillId="0" borderId="7" xfId="1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Continuous" vertical="center"/>
    </xf>
    <xf numFmtId="0" fontId="4" fillId="3" borderId="3" xfId="0" applyFont="1" applyFill="1" applyBorder="1" applyAlignment="1" applyProtection="1">
      <alignment horizontal="centerContinuous" vertical="center"/>
    </xf>
    <xf numFmtId="164" fontId="12" fillId="5" borderId="6" xfId="0" applyNumberFormat="1" applyFont="1" applyFill="1" applyBorder="1" applyAlignment="1" applyProtection="1">
      <alignment horizontal="centerContinuous" vertical="center"/>
    </xf>
    <xf numFmtId="0" fontId="13" fillId="5" borderId="6" xfId="0" applyFont="1" applyFill="1" applyBorder="1" applyAlignment="1" applyProtection="1">
      <alignment horizontal="centerContinuous" vertical="center"/>
    </xf>
    <xf numFmtId="0" fontId="14" fillId="0" borderId="9" xfId="3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Continuous" vertical="center"/>
    </xf>
    <xf numFmtId="0" fontId="0" fillId="7" borderId="0" xfId="0" applyFill="1" applyAlignment="1">
      <alignment horizontal="centerContinuous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9" fontId="0" fillId="0" borderId="0" xfId="0" applyNumberFormat="1"/>
    <xf numFmtId="0" fontId="14" fillId="0" borderId="0" xfId="3" applyFill="1" applyBorder="1"/>
    <xf numFmtId="49" fontId="0" fillId="0" borderId="0" xfId="0" applyNumberFormat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Protection="1"/>
    <xf numFmtId="0" fontId="15" fillId="6" borderId="10" xfId="4" applyFont="1" applyAlignment="1" applyProtection="1">
      <alignment horizontal="center" vertical="center"/>
      <protection locked="0"/>
    </xf>
    <xf numFmtId="49" fontId="15" fillId="6" borderId="10" xfId="4" applyNumberFormat="1" applyFont="1" applyAlignment="1" applyProtection="1">
      <alignment horizontal="center" vertical="center"/>
      <protection locked="0"/>
    </xf>
    <xf numFmtId="49" fontId="0" fillId="0" borderId="0" xfId="0" quotePrefix="1" applyNumberFormat="1" applyAlignment="1">
      <alignment horizontal="center" vertical="center"/>
    </xf>
    <xf numFmtId="0" fontId="15" fillId="6" borderId="18" xfId="4" applyFont="1" applyBorder="1" applyAlignment="1" applyProtection="1">
      <alignment horizontal="center" vertical="center"/>
      <protection locked="0"/>
    </xf>
    <xf numFmtId="0" fontId="15" fillId="0" borderId="1" xfId="4" applyNumberFormat="1" applyFont="1" applyFill="1" applyBorder="1" applyAlignment="1" applyProtection="1">
      <alignment horizontal="center" vertical="center"/>
    </xf>
    <xf numFmtId="0" fontId="15" fillId="0" borderId="1" xfId="4" applyFont="1" applyFill="1" applyBorder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Continuous" vertical="center"/>
    </xf>
    <xf numFmtId="0" fontId="4" fillId="3" borderId="0" xfId="0" applyFont="1" applyFill="1" applyAlignment="1" applyProtection="1">
      <alignment horizontal="centerContinuous" vertical="center"/>
    </xf>
    <xf numFmtId="0" fontId="20" fillId="8" borderId="0" xfId="0" applyNumberFormat="1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Continuous" vertical="center" wrapText="1"/>
    </xf>
    <xf numFmtId="0" fontId="4" fillId="3" borderId="0" xfId="0" applyFont="1" applyFill="1" applyAlignment="1" applyProtection="1">
      <alignment horizontal="centerContinuous" vertical="center" wrapText="1"/>
    </xf>
    <xf numFmtId="0" fontId="4" fillId="4" borderId="16" xfId="0" applyFont="1" applyFill="1" applyBorder="1" applyProtection="1"/>
    <xf numFmtId="0" fontId="4" fillId="4" borderId="16" xfId="0" applyFont="1" applyFill="1" applyBorder="1" applyAlignment="1" applyProtection="1">
      <alignment horizontal="center" vertical="center"/>
    </xf>
    <xf numFmtId="49" fontId="0" fillId="6" borderId="10" xfId="4" applyNumberFormat="1" applyFont="1" applyAlignment="1" applyProtection="1">
      <alignment horizontal="center" vertical="center"/>
      <protection locked="0"/>
    </xf>
    <xf numFmtId="0" fontId="15" fillId="6" borderId="10" xfId="4" applyFont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Alignment="1" applyProtection="1">
      <alignment vertical="center" wrapText="1"/>
    </xf>
    <xf numFmtId="0" fontId="16" fillId="3" borderId="0" xfId="0" applyFont="1" applyFill="1" applyAlignment="1" applyProtection="1">
      <alignment horizontal="left" vertical="center"/>
    </xf>
    <xf numFmtId="49" fontId="0" fillId="6" borderId="19" xfId="4" applyNumberFormat="1" applyFont="1" applyBorder="1" applyAlignment="1" applyProtection="1">
      <alignment horizontal="left" vertical="center"/>
      <protection locked="0"/>
    </xf>
    <xf numFmtId="0" fontId="20" fillId="8" borderId="20" xfId="0" applyNumberFormat="1" applyFont="1" applyFill="1" applyBorder="1" applyAlignment="1" applyProtection="1">
      <alignment horizontal="center" vertical="center"/>
    </xf>
    <xf numFmtId="0" fontId="15" fillId="6" borderId="19" xfId="4" applyFont="1" applyBorder="1" applyAlignment="1" applyProtection="1">
      <alignment horizontal="center" vertical="center"/>
      <protection locked="0"/>
    </xf>
    <xf numFmtId="0" fontId="15" fillId="6" borderId="19" xfId="4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 vertical="center"/>
    </xf>
    <xf numFmtId="0" fontId="15" fillId="6" borderId="21" xfId="4" applyFont="1" applyBorder="1" applyAlignment="1" applyProtection="1">
      <alignment horizontal="center" vertical="center"/>
      <protection locked="0"/>
    </xf>
    <xf numFmtId="0" fontId="15" fillId="6" borderId="22" xfId="4" applyFont="1" applyBorder="1" applyAlignment="1" applyProtection="1">
      <alignment horizontal="center" vertical="center"/>
      <protection locked="0"/>
    </xf>
    <xf numFmtId="49" fontId="0" fillId="6" borderId="21" xfId="4" applyNumberFormat="1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Continuous" vertical="center"/>
    </xf>
    <xf numFmtId="0" fontId="7" fillId="7" borderId="0" xfId="0" applyFont="1" applyFill="1" applyAlignment="1">
      <alignment horizontal="centerContinuous" vertical="center"/>
    </xf>
    <xf numFmtId="0" fontId="12" fillId="7" borderId="16" xfId="0" applyFont="1" applyFill="1" applyBorder="1" applyAlignment="1">
      <alignment horizontal="centerContinuous" vertical="center"/>
    </xf>
    <xf numFmtId="0" fontId="0" fillId="7" borderId="16" xfId="0" applyFill="1" applyBorder="1" applyAlignment="1">
      <alignment horizontal="centerContinuous" vertical="center"/>
    </xf>
    <xf numFmtId="0" fontId="7" fillId="3" borderId="23" xfId="0" applyFont="1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0" fontId="0" fillId="3" borderId="12" xfId="0" applyFill="1" applyBorder="1" applyAlignment="1">
      <alignment horizontal="centerContinuous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0" borderId="24" xfId="0" applyNumberFormat="1" applyFont="1" applyFill="1" applyBorder="1" applyAlignment="1" applyProtection="1">
      <alignment horizontal="left" vertical="center"/>
      <protection locked="0"/>
    </xf>
    <xf numFmtId="165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6" fillId="0" borderId="24" xfId="0" applyNumberFormat="1" applyFont="1" applyFill="1" applyBorder="1" applyAlignment="1" applyProtection="1">
      <alignment horizontal="left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49" fontId="6" fillId="0" borderId="25" xfId="0" applyNumberFormat="1" applyFont="1" applyFill="1" applyBorder="1" applyAlignment="1" applyProtection="1">
      <alignment horizontal="left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165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1" fontId="0" fillId="0" borderId="0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165" fontId="0" fillId="0" borderId="20" xfId="0" applyNumberForma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1" fontId="0" fillId="0" borderId="16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4" fillId="8" borderId="14" xfId="0" applyFont="1" applyFill="1" applyBorder="1"/>
    <xf numFmtId="0" fontId="4" fillId="8" borderId="15" xfId="0" applyFont="1" applyFill="1" applyBorder="1"/>
    <xf numFmtId="0" fontId="18" fillId="5" borderId="11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9" fontId="0" fillId="5" borderId="20" xfId="1" applyNumberFormat="1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Continuous" vertical="center"/>
    </xf>
    <xf numFmtId="0" fontId="19" fillId="3" borderId="16" xfId="0" applyFont="1" applyFill="1" applyBorder="1" applyAlignment="1">
      <alignment horizontal="centerContinuous" vertical="center"/>
    </xf>
    <xf numFmtId="9" fontId="0" fillId="3" borderId="13" xfId="1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distributed"/>
    </xf>
    <xf numFmtId="0" fontId="4" fillId="8" borderId="0" xfId="0" applyFont="1" applyFill="1" applyBorder="1" applyAlignment="1">
      <alignment horizontal="centerContinuous" vertical="distributed"/>
    </xf>
    <xf numFmtId="0" fontId="0" fillId="8" borderId="0" xfId="0" applyFill="1" applyAlignment="1">
      <alignment horizontal="centerContinuous" vertical="distributed"/>
    </xf>
    <xf numFmtId="0" fontId="18" fillId="8" borderId="0" xfId="0" applyFont="1" applyFill="1" applyAlignment="1">
      <alignment horizontal="centerContinuous" vertical="distributed"/>
    </xf>
    <xf numFmtId="0" fontId="10" fillId="3" borderId="1" xfId="0" applyFont="1" applyFill="1" applyBorder="1" applyAlignment="1" applyProtection="1">
      <alignment horizontal="right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" fillId="6" borderId="26" xfId="4" applyFont="1" applyBorder="1" applyAlignment="1">
      <alignment horizontal="left" vertical="center"/>
    </xf>
    <xf numFmtId="0" fontId="1" fillId="6" borderId="10" xfId="4" applyFont="1" applyBorder="1" applyAlignment="1">
      <alignment horizontal="center" vertical="center"/>
    </xf>
    <xf numFmtId="0" fontId="1" fillId="6" borderId="10" xfId="4" applyFont="1" applyBorder="1" applyAlignment="1">
      <alignment horizontal="left" vertical="center"/>
    </xf>
    <xf numFmtId="0" fontId="1" fillId="6" borderId="21" xfId="4" applyFont="1" applyBorder="1" applyAlignment="1">
      <alignment horizontal="center" vertical="center"/>
    </xf>
    <xf numFmtId="0" fontId="1" fillId="6" borderId="27" xfId="4" applyFont="1" applyBorder="1" applyAlignment="1">
      <alignment horizontal="left" vertical="center"/>
    </xf>
    <xf numFmtId="0" fontId="1" fillId="6" borderId="28" xfId="4" applyFont="1" applyBorder="1" applyAlignment="1">
      <alignment horizontal="center" vertical="center"/>
    </xf>
    <xf numFmtId="0" fontId="1" fillId="6" borderId="28" xfId="4" applyFont="1" applyBorder="1" applyAlignment="1">
      <alignment horizontal="left" vertical="center"/>
    </xf>
    <xf numFmtId="0" fontId="1" fillId="6" borderId="29" xfId="4" applyFont="1" applyBorder="1" applyAlignment="1">
      <alignment horizontal="center" vertical="center"/>
    </xf>
    <xf numFmtId="0" fontId="4" fillId="9" borderId="0" xfId="0" applyFont="1" applyFill="1" applyBorder="1" applyAlignment="1">
      <alignment horizontal="centerContinuous" vertical="center"/>
    </xf>
    <xf numFmtId="0" fontId="16" fillId="3" borderId="24" xfId="0" applyFont="1" applyFill="1" applyBorder="1" applyAlignment="1">
      <alignment horizontal="left" vertical="center" wrapText="1"/>
    </xf>
    <xf numFmtId="0" fontId="20" fillId="8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 wrapText="1"/>
    </xf>
    <xf numFmtId="0" fontId="20" fillId="8" borderId="20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Continuous" vertical="center"/>
    </xf>
    <xf numFmtId="0" fontId="0" fillId="9" borderId="16" xfId="0" applyFill="1" applyBorder="1" applyAlignment="1">
      <alignment horizontal="centerContinuous" vertical="center"/>
    </xf>
    <xf numFmtId="0" fontId="23" fillId="9" borderId="16" xfId="0" applyFont="1" applyFill="1" applyBorder="1" applyAlignment="1">
      <alignment horizontal="centerContinuous" vertical="distributed"/>
    </xf>
    <xf numFmtId="0" fontId="0" fillId="0" borderId="0" xfId="0" applyBorder="1"/>
    <xf numFmtId="0" fontId="15" fillId="6" borderId="10" xfId="4" applyFont="1" applyBorder="1" applyAlignment="1" applyProtection="1">
      <alignment horizontal="center" vertical="center"/>
      <protection locked="0"/>
    </xf>
    <xf numFmtId="0" fontId="15" fillId="6" borderId="10" xfId="4" applyFont="1" applyBorder="1" applyAlignment="1" applyProtection="1">
      <alignment horizontal="center"/>
      <protection locked="0"/>
    </xf>
    <xf numFmtId="0" fontId="15" fillId="6" borderId="30" xfId="4" applyFont="1" applyBorder="1" applyAlignment="1" applyProtection="1">
      <alignment horizontal="center" vertical="center"/>
      <protection locked="0"/>
    </xf>
    <xf numFmtId="49" fontId="24" fillId="6" borderId="10" xfId="4" applyNumberFormat="1" applyFont="1" applyAlignment="1" applyProtection="1">
      <alignment horizontal="left" vertical="center"/>
      <protection locked="0"/>
    </xf>
    <xf numFmtId="0" fontId="4" fillId="5" borderId="32" xfId="0" applyFont="1" applyFill="1" applyBorder="1" applyAlignment="1" applyProtection="1">
      <alignment horizontal="center" vertical="center"/>
    </xf>
    <xf numFmtId="0" fontId="4" fillId="5" borderId="33" xfId="0" applyFont="1" applyFill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20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horizontal="center"/>
    </xf>
    <xf numFmtId="166" fontId="25" fillId="11" borderId="31" xfId="0" applyNumberFormat="1" applyFont="1" applyFill="1" applyBorder="1" applyAlignment="1" applyProtection="1">
      <alignment horizontal="center" vertical="center"/>
    </xf>
    <xf numFmtId="166" fontId="4" fillId="0" borderId="5" xfId="0" applyNumberFormat="1" applyFont="1" applyFill="1" applyBorder="1" applyAlignment="1" applyProtection="1">
      <alignment horizontal="center" vertical="center"/>
    </xf>
    <xf numFmtId="166" fontId="21" fillId="10" borderId="31" xfId="0" applyNumberFormat="1" applyFont="1" applyFill="1" applyBorder="1" applyAlignment="1" applyProtection="1">
      <alignment horizontal="center" vertical="center"/>
    </xf>
    <xf numFmtId="0" fontId="9" fillId="5" borderId="0" xfId="0" applyNumberFormat="1" applyFont="1" applyFill="1" applyAlignment="1" applyProtection="1">
      <alignment horizontal="centerContinuous" vertical="center"/>
    </xf>
    <xf numFmtId="0" fontId="0" fillId="5" borderId="0" xfId="0" applyFill="1" applyAlignment="1" applyProtection="1">
      <alignment horizontal="centerContinuous" vertical="center"/>
    </xf>
  </cellXfs>
  <cellStyles count="5">
    <cellStyle name="Heading 3" xfId="3" builtinId="18"/>
    <cellStyle name="Normal" xfId="0" builtinId="0"/>
    <cellStyle name="Normal 2" xfId="2"/>
    <cellStyle name="Note" xfId="4" builtinId="10"/>
    <cellStyle name="Percent" xfId="1" builtinId="5"/>
  </cellStyles>
  <dxfs count="9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</font>
    </dxf>
    <dxf>
      <font>
        <b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ont>
        <sz val="14"/>
      </font>
    </dxf>
    <dxf>
      <font>
        <sz val="12"/>
      </font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fill>
        <patternFill patternType="solid">
          <bgColor rgb="FFFEBABA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numFmt numFmtId="165" formatCode="#,##0.00\ [$€-1]"/>
      <alignment horizontal="center" vertical="bottom" textRotation="0" wrapText="0" indent="0" justifyLastLine="0" shrinkToFit="0" readingOrder="0"/>
      <protection locked="0" hidden="0"/>
    </dxf>
    <dxf>
      <numFmt numFmtId="165" formatCode="#,##0.00\ [$€-1]"/>
      <alignment horizontal="center" vertical="center" textRotation="0" wrapText="0" indent="0" justifyLastLine="0" shrinkToFit="0" readingOrder="0"/>
      <protection locked="0" hidden="0"/>
    </dxf>
    <dxf>
      <numFmt numFmtId="2" formatCode="0.00"/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DDDD"/>
      <color rgb="FFFEBABA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7.650473379632" createdVersion="6" refreshedVersion="6" minRefreshableVersion="3" recordCount="556">
  <cacheSource type="worksheet">
    <worksheetSource ref="B1:C557" sheet="Baza"/>
  </cacheSource>
  <cacheFields count="2">
    <cacheField name="Županija" numFmtId="0">
      <sharedItems count="21">
        <s v="Vukovarsko-srijemska"/>
        <s v="Osječko-baranjska"/>
        <s v="Primorsko-goranska"/>
        <s v="Istarska"/>
        <s v="Karlovačka"/>
        <s v="Splitsko-dalmatinska"/>
        <s v="Brodsko-posavska"/>
        <s v="Krapinsko-zagorska"/>
        <s v="Zagrebačka"/>
        <s v="Varaždinska"/>
        <s v="Međimurska"/>
        <s v="Zadarska"/>
        <s v="Bjelovarsko-bilogorska"/>
        <s v="Šibensko-kninska"/>
        <s v="Dubrovačko-neretvanska"/>
        <s v="Požeško-slavonska"/>
        <s v="Ličko-senjska"/>
        <s v="Virovitičko-podravska"/>
        <s v="Sisačko-moslavačka"/>
        <s v="Koprivničko-križevačka"/>
        <s v="Grad Zagreb"/>
      </sharedItems>
    </cacheField>
    <cacheField name="Razvojna skupina JLS" numFmtId="0">
      <sharedItems containsSemiMixedTypes="0" containsString="0" containsNumber="1" containsInteger="1" minValue="1" maxValue="8" count="8">
        <n v="3"/>
        <n v="5"/>
        <n v="1"/>
        <n v="8"/>
        <n v="7"/>
        <n v="2"/>
        <n v="6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6">
  <r>
    <x v="0"/>
    <x v="0"/>
  </r>
  <r>
    <x v="1"/>
    <x v="1"/>
  </r>
  <r>
    <x v="0"/>
    <x v="2"/>
  </r>
  <r>
    <x v="2"/>
    <x v="3"/>
  </r>
  <r>
    <x v="3"/>
    <x v="3"/>
  </r>
  <r>
    <x v="3"/>
    <x v="4"/>
  </r>
  <r>
    <x v="4"/>
    <x v="1"/>
  </r>
  <r>
    <x v="2"/>
    <x v="3"/>
  </r>
  <r>
    <x v="5"/>
    <x v="4"/>
  </r>
  <r>
    <x v="6"/>
    <x v="5"/>
  </r>
  <r>
    <x v="7"/>
    <x v="6"/>
  </r>
  <r>
    <x v="8"/>
    <x v="6"/>
  </r>
  <r>
    <x v="9"/>
    <x v="0"/>
  </r>
  <r>
    <x v="1"/>
    <x v="5"/>
  </r>
  <r>
    <x v="10"/>
    <x v="7"/>
  </r>
  <r>
    <x v="1"/>
    <x v="0"/>
  </r>
  <r>
    <x v="11"/>
    <x v="7"/>
  </r>
  <r>
    <x v="12"/>
    <x v="2"/>
  </r>
  <r>
    <x v="9"/>
    <x v="6"/>
  </r>
  <r>
    <x v="11"/>
    <x v="6"/>
  </r>
  <r>
    <x v="13"/>
    <x v="4"/>
  </r>
  <r>
    <x v="1"/>
    <x v="7"/>
  </r>
  <r>
    <x v="11"/>
    <x v="3"/>
  </r>
  <r>
    <x v="13"/>
    <x v="2"/>
  </r>
  <r>
    <x v="8"/>
    <x v="4"/>
  </r>
  <r>
    <x v="1"/>
    <x v="0"/>
  </r>
  <r>
    <x v="12"/>
    <x v="6"/>
  </r>
  <r>
    <x v="14"/>
    <x v="6"/>
  </r>
  <r>
    <x v="0"/>
    <x v="5"/>
  </r>
  <r>
    <x v="5"/>
    <x v="3"/>
  </r>
  <r>
    <x v="0"/>
    <x v="2"/>
  </r>
  <r>
    <x v="4"/>
    <x v="0"/>
  </r>
  <r>
    <x v="0"/>
    <x v="2"/>
  </r>
  <r>
    <x v="8"/>
    <x v="1"/>
  </r>
  <r>
    <x v="8"/>
    <x v="4"/>
  </r>
  <r>
    <x v="5"/>
    <x v="4"/>
  </r>
  <r>
    <x v="15"/>
    <x v="5"/>
  </r>
  <r>
    <x v="9"/>
    <x v="7"/>
  </r>
  <r>
    <x v="9"/>
    <x v="7"/>
  </r>
  <r>
    <x v="16"/>
    <x v="5"/>
  </r>
  <r>
    <x v="2"/>
    <x v="5"/>
  </r>
  <r>
    <x v="6"/>
    <x v="0"/>
  </r>
  <r>
    <x v="3"/>
    <x v="4"/>
  </r>
  <r>
    <x v="7"/>
    <x v="7"/>
  </r>
  <r>
    <x v="3"/>
    <x v="6"/>
  </r>
  <r>
    <x v="6"/>
    <x v="0"/>
  </r>
  <r>
    <x v="3"/>
    <x v="3"/>
  </r>
  <r>
    <x v="0"/>
    <x v="0"/>
  </r>
  <r>
    <x v="6"/>
    <x v="5"/>
  </r>
  <r>
    <x v="3"/>
    <x v="6"/>
  </r>
  <r>
    <x v="9"/>
    <x v="7"/>
  </r>
  <r>
    <x v="4"/>
    <x v="2"/>
  </r>
  <r>
    <x v="5"/>
    <x v="2"/>
  </r>
  <r>
    <x v="13"/>
    <x v="2"/>
  </r>
  <r>
    <x v="2"/>
    <x v="3"/>
  </r>
  <r>
    <x v="2"/>
    <x v="4"/>
  </r>
  <r>
    <x v="17"/>
    <x v="5"/>
  </r>
  <r>
    <x v="2"/>
    <x v="7"/>
  </r>
  <r>
    <x v="17"/>
    <x v="5"/>
  </r>
  <r>
    <x v="17"/>
    <x v="2"/>
  </r>
  <r>
    <x v="15"/>
    <x v="2"/>
  </r>
  <r>
    <x v="10"/>
    <x v="3"/>
  </r>
  <r>
    <x v="2"/>
    <x v="3"/>
  </r>
  <r>
    <x v="12"/>
    <x v="1"/>
  </r>
  <r>
    <x v="1"/>
    <x v="0"/>
  </r>
  <r>
    <x v="1"/>
    <x v="7"/>
  </r>
  <r>
    <x v="1"/>
    <x v="2"/>
  </r>
  <r>
    <x v="12"/>
    <x v="6"/>
  </r>
  <r>
    <x v="6"/>
    <x v="2"/>
  </r>
  <r>
    <x v="10"/>
    <x v="1"/>
  </r>
  <r>
    <x v="2"/>
    <x v="6"/>
  </r>
  <r>
    <x v="7"/>
    <x v="0"/>
  </r>
  <r>
    <x v="12"/>
    <x v="5"/>
  </r>
  <r>
    <x v="5"/>
    <x v="1"/>
  </r>
  <r>
    <x v="2"/>
    <x v="3"/>
  </r>
  <r>
    <x v="10"/>
    <x v="0"/>
  </r>
  <r>
    <x v="10"/>
    <x v="1"/>
  </r>
  <r>
    <x v="1"/>
    <x v="5"/>
  </r>
  <r>
    <x v="7"/>
    <x v="6"/>
  </r>
  <r>
    <x v="9"/>
    <x v="5"/>
  </r>
  <r>
    <x v="6"/>
    <x v="0"/>
  </r>
  <r>
    <x v="10"/>
    <x v="1"/>
  </r>
  <r>
    <x v="18"/>
    <x v="2"/>
  </r>
  <r>
    <x v="16"/>
    <x v="2"/>
  </r>
  <r>
    <x v="1"/>
    <x v="7"/>
  </r>
  <r>
    <x v="10"/>
    <x v="7"/>
  </r>
  <r>
    <x v="6"/>
    <x v="2"/>
  </r>
  <r>
    <x v="4"/>
    <x v="1"/>
  </r>
  <r>
    <x v="1"/>
    <x v="2"/>
  </r>
  <r>
    <x v="0"/>
    <x v="2"/>
  </r>
  <r>
    <x v="1"/>
    <x v="2"/>
  </r>
  <r>
    <x v="13"/>
    <x v="1"/>
  </r>
  <r>
    <x v="19"/>
    <x v="7"/>
  </r>
  <r>
    <x v="8"/>
    <x v="0"/>
  </r>
  <r>
    <x v="8"/>
    <x v="1"/>
  </r>
  <r>
    <x v="14"/>
    <x v="6"/>
  </r>
  <r>
    <x v="14"/>
    <x v="3"/>
  </r>
  <r>
    <x v="4"/>
    <x v="4"/>
  </r>
  <r>
    <x v="5"/>
    <x v="4"/>
  </r>
  <r>
    <x v="8"/>
    <x v="3"/>
  </r>
  <r>
    <x v="5"/>
    <x v="3"/>
  </r>
  <r>
    <x v="18"/>
    <x v="2"/>
  </r>
  <r>
    <x v="1"/>
    <x v="7"/>
  </r>
  <r>
    <x v="19"/>
    <x v="7"/>
  </r>
  <r>
    <x v="12"/>
    <x v="2"/>
  </r>
  <r>
    <x v="1"/>
    <x v="5"/>
  </r>
  <r>
    <x v="19"/>
    <x v="6"/>
  </r>
  <r>
    <x v="7"/>
    <x v="1"/>
  </r>
  <r>
    <x v="1"/>
    <x v="2"/>
  </r>
  <r>
    <x v="1"/>
    <x v="7"/>
  </r>
  <r>
    <x v="13"/>
    <x v="2"/>
  </r>
  <r>
    <x v="8"/>
    <x v="5"/>
  </r>
  <r>
    <x v="3"/>
    <x v="3"/>
  </r>
  <r>
    <x v="19"/>
    <x v="0"/>
  </r>
  <r>
    <x v="1"/>
    <x v="5"/>
  </r>
  <r>
    <x v="3"/>
    <x v="3"/>
  </r>
  <r>
    <x v="2"/>
    <x v="6"/>
  </r>
  <r>
    <x v="11"/>
    <x v="1"/>
  </r>
  <r>
    <x v="6"/>
    <x v="5"/>
  </r>
  <r>
    <x v="12"/>
    <x v="0"/>
  </r>
  <r>
    <x v="4"/>
    <x v="0"/>
  </r>
  <r>
    <x v="18"/>
    <x v="5"/>
  </r>
  <r>
    <x v="19"/>
    <x v="7"/>
  </r>
  <r>
    <x v="10"/>
    <x v="7"/>
  </r>
  <r>
    <x v="1"/>
    <x v="2"/>
  </r>
  <r>
    <x v="19"/>
    <x v="0"/>
  </r>
  <r>
    <x v="7"/>
    <x v="1"/>
  </r>
  <r>
    <x v="6"/>
    <x v="7"/>
  </r>
  <r>
    <x v="6"/>
    <x v="2"/>
  </r>
  <r>
    <x v="9"/>
    <x v="4"/>
  </r>
  <r>
    <x v="10"/>
    <x v="7"/>
  </r>
  <r>
    <x v="16"/>
    <x v="4"/>
  </r>
  <r>
    <x v="11"/>
    <x v="2"/>
  </r>
  <r>
    <x v="3"/>
    <x v="4"/>
  </r>
  <r>
    <x v="20"/>
    <x v="3"/>
  </r>
  <r>
    <x v="5"/>
    <x v="0"/>
  </r>
  <r>
    <x v="8"/>
    <x v="7"/>
  </r>
  <r>
    <x v="17"/>
    <x v="2"/>
  </r>
  <r>
    <x v="0"/>
    <x v="5"/>
  </r>
  <r>
    <x v="3"/>
    <x v="4"/>
  </r>
  <r>
    <x v="12"/>
    <x v="0"/>
  </r>
  <r>
    <x v="6"/>
    <x v="5"/>
  </r>
  <r>
    <x v="0"/>
    <x v="2"/>
  </r>
  <r>
    <x v="18"/>
    <x v="2"/>
  </r>
  <r>
    <x v="12"/>
    <x v="0"/>
  </r>
  <r>
    <x v="19"/>
    <x v="7"/>
  </r>
  <r>
    <x v="7"/>
    <x v="7"/>
  </r>
  <r>
    <x v="5"/>
    <x v="0"/>
  </r>
  <r>
    <x v="18"/>
    <x v="2"/>
  </r>
  <r>
    <x v="18"/>
    <x v="5"/>
  </r>
  <r>
    <x v="7"/>
    <x v="4"/>
  </r>
  <r>
    <x v="5"/>
    <x v="3"/>
  </r>
  <r>
    <x v="0"/>
    <x v="5"/>
  </r>
  <r>
    <x v="5"/>
    <x v="0"/>
  </r>
  <r>
    <x v="9"/>
    <x v="4"/>
  </r>
  <r>
    <x v="8"/>
    <x v="4"/>
  </r>
  <r>
    <x v="0"/>
    <x v="7"/>
  </r>
  <r>
    <x v="12"/>
    <x v="5"/>
  </r>
  <r>
    <x v="1"/>
    <x v="2"/>
  </r>
  <r>
    <x v="8"/>
    <x v="6"/>
  </r>
  <r>
    <x v="15"/>
    <x v="7"/>
  </r>
  <r>
    <x v="9"/>
    <x v="7"/>
  </r>
  <r>
    <x v="14"/>
    <x v="2"/>
  </r>
  <r>
    <x v="0"/>
    <x v="0"/>
  </r>
  <r>
    <x v="11"/>
    <x v="4"/>
  </r>
  <r>
    <x v="18"/>
    <x v="2"/>
  </r>
  <r>
    <x v="8"/>
    <x v="4"/>
  </r>
  <r>
    <x v="2"/>
    <x v="4"/>
  </r>
  <r>
    <x v="5"/>
    <x v="4"/>
  </r>
  <r>
    <x v="7"/>
    <x v="1"/>
  </r>
  <r>
    <x v="4"/>
    <x v="1"/>
  </r>
  <r>
    <x v="11"/>
    <x v="4"/>
  </r>
  <r>
    <x v="19"/>
    <x v="1"/>
  </r>
  <r>
    <x v="19"/>
    <x v="7"/>
  </r>
  <r>
    <x v="4"/>
    <x v="7"/>
  </r>
  <r>
    <x v="3"/>
    <x v="3"/>
  </r>
  <r>
    <x v="12"/>
    <x v="5"/>
  </r>
  <r>
    <x v="15"/>
    <x v="5"/>
  </r>
  <r>
    <x v="16"/>
    <x v="0"/>
  </r>
  <r>
    <x v="4"/>
    <x v="4"/>
  </r>
  <r>
    <x v="3"/>
    <x v="4"/>
  </r>
  <r>
    <x v="2"/>
    <x v="3"/>
  </r>
  <r>
    <x v="5"/>
    <x v="6"/>
  </r>
  <r>
    <x v="3"/>
    <x v="3"/>
  </r>
  <r>
    <x v="13"/>
    <x v="2"/>
  </r>
  <r>
    <x v="13"/>
    <x v="2"/>
  </r>
  <r>
    <x v="6"/>
    <x v="7"/>
  </r>
  <r>
    <x v="2"/>
    <x v="4"/>
  </r>
  <r>
    <x v="7"/>
    <x v="6"/>
  </r>
  <r>
    <x v="9"/>
    <x v="1"/>
  </r>
  <r>
    <x v="8"/>
    <x v="4"/>
  </r>
  <r>
    <x v="5"/>
    <x v="4"/>
  </r>
  <r>
    <x v="8"/>
    <x v="1"/>
  </r>
  <r>
    <x v="19"/>
    <x v="5"/>
  </r>
  <r>
    <x v="1"/>
    <x v="2"/>
  </r>
  <r>
    <x v="13"/>
    <x v="0"/>
  </r>
  <r>
    <x v="11"/>
    <x v="3"/>
  </r>
  <r>
    <x v="5"/>
    <x v="1"/>
  </r>
  <r>
    <x v="14"/>
    <x v="3"/>
  </r>
  <r>
    <x v="12"/>
    <x v="5"/>
  </r>
  <r>
    <x v="7"/>
    <x v="6"/>
  </r>
  <r>
    <x v="19"/>
    <x v="3"/>
  </r>
  <r>
    <x v="19"/>
    <x v="0"/>
  </r>
  <r>
    <x v="19"/>
    <x v="1"/>
  </r>
  <r>
    <x v="14"/>
    <x v="4"/>
  </r>
  <r>
    <x v="2"/>
    <x v="3"/>
  </r>
  <r>
    <x v="1"/>
    <x v="5"/>
  </r>
  <r>
    <x v="10"/>
    <x v="1"/>
  </r>
  <r>
    <x v="7"/>
    <x v="1"/>
  </r>
  <r>
    <x v="2"/>
    <x v="4"/>
  </r>
  <r>
    <x v="7"/>
    <x v="4"/>
  </r>
  <r>
    <x v="7"/>
    <x v="4"/>
  </r>
  <r>
    <x v="8"/>
    <x v="7"/>
  </r>
  <r>
    <x v="8"/>
    <x v="1"/>
  </r>
  <r>
    <x v="8"/>
    <x v="1"/>
  </r>
  <r>
    <x v="19"/>
    <x v="4"/>
  </r>
  <r>
    <x v="2"/>
    <x v="3"/>
  </r>
  <r>
    <x v="4"/>
    <x v="2"/>
  </r>
  <r>
    <x v="3"/>
    <x v="3"/>
  </r>
  <r>
    <x v="11"/>
    <x v="7"/>
  </r>
  <r>
    <x v="14"/>
    <x v="5"/>
  </r>
  <r>
    <x v="7"/>
    <x v="1"/>
  </r>
  <r>
    <x v="18"/>
    <x v="1"/>
  </r>
  <r>
    <x v="15"/>
    <x v="5"/>
  </r>
  <r>
    <x v="3"/>
    <x v="4"/>
  </r>
  <r>
    <x v="3"/>
    <x v="7"/>
  </r>
  <r>
    <x v="4"/>
    <x v="7"/>
  </r>
  <r>
    <x v="14"/>
    <x v="6"/>
  </r>
  <r>
    <x v="5"/>
    <x v="5"/>
  </r>
  <r>
    <x v="19"/>
    <x v="0"/>
  </r>
  <r>
    <x v="18"/>
    <x v="7"/>
  </r>
  <r>
    <x v="9"/>
    <x v="7"/>
  </r>
  <r>
    <x v="1"/>
    <x v="2"/>
  </r>
  <r>
    <x v="15"/>
    <x v="7"/>
  </r>
  <r>
    <x v="18"/>
    <x v="7"/>
  </r>
  <r>
    <x v="11"/>
    <x v="0"/>
  </r>
  <r>
    <x v="3"/>
    <x v="3"/>
  </r>
  <r>
    <x v="7"/>
    <x v="7"/>
  </r>
  <r>
    <x v="2"/>
    <x v="7"/>
  </r>
  <r>
    <x v="5"/>
    <x v="2"/>
  </r>
  <r>
    <x v="2"/>
    <x v="4"/>
  </r>
  <r>
    <x v="0"/>
    <x v="0"/>
  </r>
  <r>
    <x v="16"/>
    <x v="6"/>
  </r>
  <r>
    <x v="2"/>
    <x v="4"/>
  </r>
  <r>
    <x v="5"/>
    <x v="5"/>
  </r>
  <r>
    <x v="9"/>
    <x v="4"/>
  </r>
  <r>
    <x v="8"/>
    <x v="6"/>
  </r>
  <r>
    <x v="17"/>
    <x v="2"/>
  </r>
  <r>
    <x v="14"/>
    <x v="1"/>
  </r>
  <r>
    <x v="3"/>
    <x v="6"/>
  </r>
  <r>
    <x v="9"/>
    <x v="6"/>
  </r>
  <r>
    <x v="7"/>
    <x v="7"/>
  </r>
  <r>
    <x v="1"/>
    <x v="5"/>
  </r>
  <r>
    <x v="18"/>
    <x v="2"/>
  </r>
  <r>
    <x v="5"/>
    <x v="3"/>
  </r>
  <r>
    <x v="10"/>
    <x v="7"/>
  </r>
  <r>
    <x v="9"/>
    <x v="7"/>
  </r>
  <r>
    <x v="2"/>
    <x v="3"/>
  </r>
  <r>
    <x v="2"/>
    <x v="3"/>
  </r>
  <r>
    <x v="3"/>
    <x v="3"/>
  </r>
  <r>
    <x v="7"/>
    <x v="6"/>
  </r>
  <r>
    <x v="8"/>
    <x v="4"/>
  </r>
  <r>
    <x v="1"/>
    <x v="5"/>
  </r>
  <r>
    <x v="5"/>
    <x v="7"/>
  </r>
  <r>
    <x v="0"/>
    <x v="2"/>
  </r>
  <r>
    <x v="9"/>
    <x v="7"/>
  </r>
  <r>
    <x v="18"/>
    <x v="0"/>
  </r>
  <r>
    <x v="9"/>
    <x v="1"/>
  </r>
  <r>
    <x v="2"/>
    <x v="3"/>
  </r>
  <r>
    <x v="3"/>
    <x v="3"/>
  </r>
  <r>
    <x v="14"/>
    <x v="7"/>
  </r>
  <r>
    <x v="7"/>
    <x v="7"/>
  </r>
  <r>
    <x v="17"/>
    <x v="2"/>
  </r>
  <r>
    <x v="5"/>
    <x v="4"/>
  </r>
  <r>
    <x v="14"/>
    <x v="1"/>
  </r>
  <r>
    <x v="19"/>
    <x v="1"/>
  </r>
  <r>
    <x v="2"/>
    <x v="4"/>
  </r>
  <r>
    <x v="3"/>
    <x v="6"/>
  </r>
  <r>
    <x v="2"/>
    <x v="7"/>
  </r>
  <r>
    <x v="5"/>
    <x v="0"/>
  </r>
  <r>
    <x v="10"/>
    <x v="7"/>
  </r>
  <r>
    <x v="13"/>
    <x v="4"/>
  </r>
  <r>
    <x v="1"/>
    <x v="1"/>
  </r>
  <r>
    <x v="10"/>
    <x v="1"/>
  </r>
  <r>
    <x v="0"/>
    <x v="2"/>
  </r>
  <r>
    <x v="5"/>
    <x v="6"/>
  </r>
  <r>
    <x v="4"/>
    <x v="7"/>
  </r>
  <r>
    <x v="0"/>
    <x v="0"/>
  </r>
  <r>
    <x v="11"/>
    <x v="3"/>
  </r>
  <r>
    <x v="17"/>
    <x v="2"/>
  </r>
  <r>
    <x v="6"/>
    <x v="7"/>
  </r>
  <r>
    <x v="6"/>
    <x v="5"/>
  </r>
  <r>
    <x v="12"/>
    <x v="5"/>
  </r>
  <r>
    <x v="16"/>
    <x v="3"/>
  </r>
  <r>
    <x v="7"/>
    <x v="1"/>
  </r>
  <r>
    <x v="9"/>
    <x v="6"/>
  </r>
  <r>
    <x v="2"/>
    <x v="6"/>
  </r>
  <r>
    <x v="11"/>
    <x v="1"/>
  </r>
  <r>
    <x v="3"/>
    <x v="3"/>
  </r>
  <r>
    <x v="19"/>
    <x v="0"/>
  </r>
  <r>
    <x v="19"/>
    <x v="0"/>
  </r>
  <r>
    <x v="18"/>
    <x v="0"/>
  </r>
  <r>
    <x v="0"/>
    <x v="0"/>
  </r>
  <r>
    <x v="11"/>
    <x v="0"/>
  </r>
  <r>
    <x v="4"/>
    <x v="6"/>
  </r>
  <r>
    <x v="5"/>
    <x v="1"/>
  </r>
  <r>
    <x v="6"/>
    <x v="2"/>
  </r>
  <r>
    <x v="5"/>
    <x v="6"/>
  </r>
  <r>
    <x v="2"/>
    <x v="3"/>
  </r>
  <r>
    <x v="2"/>
    <x v="3"/>
  </r>
  <r>
    <x v="6"/>
    <x v="0"/>
  </r>
  <r>
    <x v="3"/>
    <x v="6"/>
  </r>
  <r>
    <x v="14"/>
    <x v="7"/>
  </r>
  <r>
    <x v="17"/>
    <x v="1"/>
  </r>
  <r>
    <x v="14"/>
    <x v="6"/>
  </r>
  <r>
    <x v="10"/>
    <x v="0"/>
  </r>
  <r>
    <x v="6"/>
    <x v="0"/>
  </r>
  <r>
    <x v="8"/>
    <x v="7"/>
  </r>
  <r>
    <x v="7"/>
    <x v="4"/>
  </r>
  <r>
    <x v="1"/>
    <x v="4"/>
  </r>
  <r>
    <x v="16"/>
    <x v="7"/>
  </r>
  <r>
    <x v="5"/>
    <x v="0"/>
  </r>
  <r>
    <x v="0"/>
    <x v="0"/>
  </r>
  <r>
    <x v="4"/>
    <x v="1"/>
  </r>
  <r>
    <x v="11"/>
    <x v="6"/>
  </r>
  <r>
    <x v="11"/>
    <x v="6"/>
  </r>
  <r>
    <x v="15"/>
    <x v="1"/>
  </r>
  <r>
    <x v="11"/>
    <x v="6"/>
  </r>
  <r>
    <x v="3"/>
    <x v="3"/>
  </r>
  <r>
    <x v="16"/>
    <x v="0"/>
  </r>
  <r>
    <x v="19"/>
    <x v="0"/>
  </r>
  <r>
    <x v="1"/>
    <x v="2"/>
  </r>
  <r>
    <x v="9"/>
    <x v="1"/>
  </r>
  <r>
    <x v="1"/>
    <x v="0"/>
  </r>
  <r>
    <x v="18"/>
    <x v="1"/>
  </r>
  <r>
    <x v="7"/>
    <x v="1"/>
  </r>
  <r>
    <x v="3"/>
    <x v="3"/>
  </r>
  <r>
    <x v="13"/>
    <x v="7"/>
  </r>
  <r>
    <x v="8"/>
    <x v="6"/>
  </r>
  <r>
    <x v="17"/>
    <x v="0"/>
  </r>
  <r>
    <x v="4"/>
    <x v="2"/>
  </r>
  <r>
    <x v="15"/>
    <x v="0"/>
  </r>
  <r>
    <x v="16"/>
    <x v="6"/>
  </r>
  <r>
    <x v="14"/>
    <x v="1"/>
  </r>
  <r>
    <x v="5"/>
    <x v="0"/>
  </r>
  <r>
    <x v="6"/>
    <x v="0"/>
  </r>
  <r>
    <x v="5"/>
    <x v="1"/>
  </r>
  <r>
    <x v="1"/>
    <x v="2"/>
  </r>
  <r>
    <x v="1"/>
    <x v="2"/>
  </r>
  <r>
    <x v="19"/>
    <x v="7"/>
  </r>
  <r>
    <x v="5"/>
    <x v="3"/>
  </r>
  <r>
    <x v="10"/>
    <x v="0"/>
  </r>
  <r>
    <x v="14"/>
    <x v="5"/>
  </r>
  <r>
    <x v="8"/>
    <x v="0"/>
  </r>
  <r>
    <x v="11"/>
    <x v="1"/>
  </r>
  <r>
    <x v="11"/>
    <x v="4"/>
  </r>
  <r>
    <x v="1"/>
    <x v="2"/>
  </r>
  <r>
    <x v="18"/>
    <x v="7"/>
  </r>
  <r>
    <x v="3"/>
    <x v="3"/>
  </r>
  <r>
    <x v="11"/>
    <x v="1"/>
  </r>
  <r>
    <x v="5"/>
    <x v="4"/>
  </r>
  <r>
    <x v="11"/>
    <x v="4"/>
  </r>
  <r>
    <x v="15"/>
    <x v="6"/>
  </r>
  <r>
    <x v="7"/>
    <x v="6"/>
  </r>
  <r>
    <x v="11"/>
    <x v="6"/>
  </r>
  <r>
    <x v="10"/>
    <x v="4"/>
  </r>
  <r>
    <x v="8"/>
    <x v="0"/>
  </r>
  <r>
    <x v="5"/>
    <x v="2"/>
  </r>
  <r>
    <x v="10"/>
    <x v="7"/>
  </r>
  <r>
    <x v="5"/>
    <x v="0"/>
  </r>
  <r>
    <x v="13"/>
    <x v="4"/>
  </r>
  <r>
    <x v="11"/>
    <x v="4"/>
  </r>
  <r>
    <x v="0"/>
    <x v="5"/>
  </r>
  <r>
    <x v="5"/>
    <x v="5"/>
  </r>
  <r>
    <x v="13"/>
    <x v="0"/>
  </r>
  <r>
    <x v="5"/>
    <x v="1"/>
  </r>
  <r>
    <x v="3"/>
    <x v="3"/>
  </r>
  <r>
    <x v="2"/>
    <x v="3"/>
  </r>
  <r>
    <x v="1"/>
    <x v="5"/>
  </r>
  <r>
    <x v="8"/>
    <x v="4"/>
  </r>
  <r>
    <x v="2"/>
    <x v="4"/>
  </r>
  <r>
    <x v="7"/>
    <x v="6"/>
  </r>
  <r>
    <x v="8"/>
    <x v="7"/>
  </r>
  <r>
    <x v="4"/>
    <x v="6"/>
  </r>
  <r>
    <x v="19"/>
    <x v="0"/>
  </r>
  <r>
    <x v="3"/>
    <x v="6"/>
  </r>
  <r>
    <x v="2"/>
    <x v="1"/>
  </r>
  <r>
    <x v="11"/>
    <x v="1"/>
  </r>
  <r>
    <x v="6"/>
    <x v="5"/>
  </r>
  <r>
    <x v="4"/>
    <x v="5"/>
  </r>
  <r>
    <x v="2"/>
    <x v="3"/>
  </r>
  <r>
    <x v="13"/>
    <x v="6"/>
  </r>
  <r>
    <x v="3"/>
    <x v="3"/>
  </r>
  <r>
    <x v="12"/>
    <x v="0"/>
  </r>
  <r>
    <x v="8"/>
    <x v="1"/>
  </r>
  <r>
    <x v="5"/>
    <x v="5"/>
  </r>
  <r>
    <x v="13"/>
    <x v="5"/>
  </r>
  <r>
    <x v="4"/>
    <x v="5"/>
  </r>
  <r>
    <x v="11"/>
    <x v="1"/>
  </r>
  <r>
    <x v="8"/>
    <x v="3"/>
  </r>
  <r>
    <x v="1"/>
    <x v="5"/>
  </r>
  <r>
    <x v="5"/>
    <x v="6"/>
  </r>
  <r>
    <x v="5"/>
    <x v="7"/>
  </r>
  <r>
    <x v="10"/>
    <x v="0"/>
  </r>
  <r>
    <x v="1"/>
    <x v="5"/>
  </r>
  <r>
    <x v="16"/>
    <x v="1"/>
  </r>
  <r>
    <x v="12"/>
    <x v="5"/>
  </r>
  <r>
    <x v="6"/>
    <x v="0"/>
  </r>
  <r>
    <x v="6"/>
    <x v="5"/>
  </r>
  <r>
    <x v="5"/>
    <x v="1"/>
  </r>
  <r>
    <x v="12"/>
    <x v="0"/>
  </r>
  <r>
    <x v="18"/>
    <x v="6"/>
  </r>
  <r>
    <x v="2"/>
    <x v="1"/>
  </r>
  <r>
    <x v="13"/>
    <x v="5"/>
  </r>
  <r>
    <x v="17"/>
    <x v="0"/>
  </r>
  <r>
    <x v="6"/>
    <x v="1"/>
  </r>
  <r>
    <x v="6"/>
    <x v="2"/>
  </r>
  <r>
    <x v="14"/>
    <x v="7"/>
  </r>
  <r>
    <x v="4"/>
    <x v="1"/>
  </r>
  <r>
    <x v="14"/>
    <x v="1"/>
  </r>
  <r>
    <x v="19"/>
    <x v="5"/>
  </r>
  <r>
    <x v="5"/>
    <x v="3"/>
  </r>
  <r>
    <x v="17"/>
    <x v="2"/>
  </r>
  <r>
    <x v="5"/>
    <x v="4"/>
  </r>
  <r>
    <x v="9"/>
    <x v="6"/>
  </r>
  <r>
    <x v="11"/>
    <x v="7"/>
  </r>
  <r>
    <x v="6"/>
    <x v="2"/>
  </r>
  <r>
    <x v="5"/>
    <x v="4"/>
  </r>
  <r>
    <x v="0"/>
    <x v="5"/>
  </r>
  <r>
    <x v="0"/>
    <x v="5"/>
  </r>
  <r>
    <x v="11"/>
    <x v="6"/>
  </r>
  <r>
    <x v="6"/>
    <x v="5"/>
  </r>
  <r>
    <x v="14"/>
    <x v="4"/>
  </r>
  <r>
    <x v="10"/>
    <x v="4"/>
  </r>
  <r>
    <x v="1"/>
    <x v="5"/>
  </r>
  <r>
    <x v="7"/>
    <x v="3"/>
  </r>
  <r>
    <x v="8"/>
    <x v="3"/>
  </r>
  <r>
    <x v="5"/>
    <x v="2"/>
  </r>
  <r>
    <x v="17"/>
    <x v="2"/>
  </r>
  <r>
    <x v="11"/>
    <x v="4"/>
  </r>
  <r>
    <x v="18"/>
    <x v="2"/>
  </r>
  <r>
    <x v="5"/>
    <x v="4"/>
  </r>
  <r>
    <x v="5"/>
    <x v="3"/>
  </r>
  <r>
    <x v="10"/>
    <x v="1"/>
  </r>
  <r>
    <x v="3"/>
    <x v="4"/>
  </r>
  <r>
    <x v="8"/>
    <x v="3"/>
  </r>
  <r>
    <x v="9"/>
    <x v="7"/>
  </r>
  <r>
    <x v="11"/>
    <x v="4"/>
  </r>
  <r>
    <x v="9"/>
    <x v="6"/>
  </r>
  <r>
    <x v="8"/>
    <x v="4"/>
  </r>
  <r>
    <x v="19"/>
    <x v="0"/>
  </r>
  <r>
    <x v="10"/>
    <x v="6"/>
  </r>
  <r>
    <x v="7"/>
    <x v="6"/>
  </r>
  <r>
    <x v="3"/>
    <x v="4"/>
  </r>
  <r>
    <x v="10"/>
    <x v="1"/>
  </r>
  <r>
    <x v="19"/>
    <x v="0"/>
  </r>
  <r>
    <x v="3"/>
    <x v="3"/>
  </r>
  <r>
    <x v="3"/>
    <x v="4"/>
  </r>
  <r>
    <x v="12"/>
    <x v="5"/>
  </r>
  <r>
    <x v="10"/>
    <x v="3"/>
  </r>
  <r>
    <x v="5"/>
    <x v="5"/>
  </r>
  <r>
    <x v="13"/>
    <x v="4"/>
  </r>
  <r>
    <x v="11"/>
    <x v="1"/>
  </r>
  <r>
    <x v="1"/>
    <x v="2"/>
  </r>
  <r>
    <x v="5"/>
    <x v="7"/>
  </r>
  <r>
    <x v="17"/>
    <x v="5"/>
  </r>
  <r>
    <x v="12"/>
    <x v="5"/>
  </r>
  <r>
    <x v="0"/>
    <x v="2"/>
  </r>
  <r>
    <x v="10"/>
    <x v="7"/>
  </r>
  <r>
    <x v="3"/>
    <x v="3"/>
  </r>
  <r>
    <x v="3"/>
    <x v="3"/>
  </r>
  <r>
    <x v="13"/>
    <x v="6"/>
  </r>
  <r>
    <x v="11"/>
    <x v="4"/>
  </r>
  <r>
    <x v="0"/>
    <x v="2"/>
  </r>
  <r>
    <x v="18"/>
    <x v="5"/>
  </r>
  <r>
    <x v="0"/>
    <x v="5"/>
  </r>
  <r>
    <x v="4"/>
    <x v="5"/>
  </r>
  <r>
    <x v="0"/>
    <x v="0"/>
  </r>
  <r>
    <x v="13"/>
    <x v="6"/>
  </r>
  <r>
    <x v="5"/>
    <x v="0"/>
  </r>
  <r>
    <x v="1"/>
    <x v="2"/>
  </r>
  <r>
    <x v="9"/>
    <x v="6"/>
  </r>
  <r>
    <x v="5"/>
    <x v="6"/>
  </r>
  <r>
    <x v="14"/>
    <x v="1"/>
  </r>
  <r>
    <x v="0"/>
    <x v="2"/>
  </r>
  <r>
    <x v="5"/>
    <x v="4"/>
  </r>
  <r>
    <x v="7"/>
    <x v="6"/>
  </r>
  <r>
    <x v="16"/>
    <x v="5"/>
  </r>
  <r>
    <x v="3"/>
    <x v="3"/>
  </r>
  <r>
    <x v="13"/>
    <x v="2"/>
  </r>
  <r>
    <x v="1"/>
    <x v="7"/>
  </r>
  <r>
    <x v="9"/>
    <x v="3"/>
  </r>
  <r>
    <x v="9"/>
    <x v="6"/>
  </r>
  <r>
    <x v="14"/>
    <x v="7"/>
  </r>
  <r>
    <x v="15"/>
    <x v="0"/>
  </r>
  <r>
    <x v="8"/>
    <x v="3"/>
  </r>
  <r>
    <x v="6"/>
    <x v="5"/>
  </r>
  <r>
    <x v="18"/>
    <x v="7"/>
  </r>
  <r>
    <x v="12"/>
    <x v="2"/>
  </r>
  <r>
    <x v="12"/>
    <x v="0"/>
  </r>
  <r>
    <x v="9"/>
    <x v="1"/>
  </r>
  <r>
    <x v="12"/>
    <x v="5"/>
  </r>
  <r>
    <x v="7"/>
    <x v="6"/>
  </r>
  <r>
    <x v="12"/>
    <x v="0"/>
  </r>
  <r>
    <x v="9"/>
    <x v="1"/>
  </r>
  <r>
    <x v="1"/>
    <x v="2"/>
  </r>
  <r>
    <x v="9"/>
    <x v="1"/>
  </r>
  <r>
    <x v="0"/>
    <x v="6"/>
  </r>
  <r>
    <x v="2"/>
    <x v="6"/>
  </r>
  <r>
    <x v="11"/>
    <x v="1"/>
  </r>
  <r>
    <x v="19"/>
    <x v="7"/>
  </r>
  <r>
    <x v="17"/>
    <x v="6"/>
  </r>
  <r>
    <x v="5"/>
    <x v="6"/>
  </r>
  <r>
    <x v="9"/>
    <x v="7"/>
  </r>
  <r>
    <x v="1"/>
    <x v="5"/>
  </r>
  <r>
    <x v="2"/>
    <x v="3"/>
  </r>
  <r>
    <x v="3"/>
    <x v="4"/>
  </r>
  <r>
    <x v="3"/>
    <x v="3"/>
  </r>
  <r>
    <x v="1"/>
    <x v="5"/>
  </r>
  <r>
    <x v="17"/>
    <x v="2"/>
  </r>
  <r>
    <x v="13"/>
    <x v="6"/>
  </r>
  <r>
    <x v="3"/>
    <x v="4"/>
  </r>
  <r>
    <x v="0"/>
    <x v="0"/>
  </r>
  <r>
    <x v="4"/>
    <x v="2"/>
  </r>
  <r>
    <x v="10"/>
    <x v="7"/>
  </r>
  <r>
    <x v="0"/>
    <x v="5"/>
  </r>
  <r>
    <x v="6"/>
    <x v="2"/>
  </r>
  <r>
    <x v="2"/>
    <x v="3"/>
  </r>
  <r>
    <x v="8"/>
    <x v="6"/>
  </r>
  <r>
    <x v="2"/>
    <x v="0"/>
  </r>
  <r>
    <x v="5"/>
    <x v="7"/>
  </r>
  <r>
    <x v="16"/>
    <x v="2"/>
  </r>
  <r>
    <x v="5"/>
    <x v="5"/>
  </r>
  <r>
    <x v="6"/>
    <x v="5"/>
  </r>
  <r>
    <x v="3"/>
    <x v="3"/>
  </r>
  <r>
    <x v="11"/>
    <x v="6"/>
  </r>
  <r>
    <x v="1"/>
    <x v="0"/>
  </r>
  <r>
    <x v="0"/>
    <x v="1"/>
  </r>
  <r>
    <x v="7"/>
    <x v="3"/>
  </r>
  <r>
    <x v="11"/>
    <x v="3"/>
  </r>
  <r>
    <x v="5"/>
    <x v="1"/>
  </r>
  <r>
    <x v="7"/>
    <x v="0"/>
  </r>
  <r>
    <x v="5"/>
    <x v="5"/>
  </r>
  <r>
    <x v="8"/>
    <x v="3"/>
  </r>
  <r>
    <x v="14"/>
    <x v="2"/>
  </r>
  <r>
    <x v="17"/>
    <x v="5"/>
  </r>
  <r>
    <x v="11"/>
    <x v="4"/>
  </r>
  <r>
    <x v="7"/>
    <x v="6"/>
  </r>
  <r>
    <x v="7"/>
    <x v="6"/>
  </r>
  <r>
    <x v="5"/>
    <x v="0"/>
  </r>
  <r>
    <x v="12"/>
    <x v="2"/>
  </r>
  <r>
    <x v="4"/>
    <x v="7"/>
  </r>
  <r>
    <x v="3"/>
    <x v="3"/>
  </r>
  <r>
    <x v="8"/>
    <x v="2"/>
  </r>
  <r>
    <x v="14"/>
    <x v="3"/>
  </r>
  <r>
    <x v="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J26" firstHeaderRow="1" firstDataRow="2" firstDataCol="1"/>
  <pivotFields count="2">
    <pivotField axis="axisRow" showAll="0">
      <items count="22">
        <item x="12"/>
        <item x="6"/>
        <item x="14"/>
        <item x="20"/>
        <item x="3"/>
        <item x="4"/>
        <item x="19"/>
        <item x="7"/>
        <item x="16"/>
        <item x="10"/>
        <item x="1"/>
        <item x="15"/>
        <item x="2"/>
        <item x="18"/>
        <item x="5"/>
        <item x="13"/>
        <item x="9"/>
        <item x="17"/>
        <item x="0"/>
        <item x="11"/>
        <item x="8"/>
        <item t="default"/>
      </items>
    </pivotField>
    <pivotField axis="axisCol" dataField="1" showAll="0">
      <items count="9">
        <item x="2"/>
        <item x="5"/>
        <item x="0"/>
        <item x="7"/>
        <item x="1"/>
        <item x="6"/>
        <item x="4"/>
        <item x="3"/>
        <item t="default"/>
      </items>
    </pivotField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Razvojna skupina JLS" fld="1" subtotal="count" baseField="0" baseItem="4"/>
  </dataFields>
  <formats count="54">
    <format dxfId="75">
      <pivotArea collapsedLevelsAreSubtotals="1" fieldPosition="0">
        <references count="2">
          <reference field="0" count="0"/>
          <reference field="1" count="0" selected="0"/>
        </references>
      </pivotArea>
    </format>
    <format dxfId="74">
      <pivotArea dataOnly="0" labelOnly="1" fieldPosition="0">
        <references count="1">
          <reference field="0" count="0"/>
        </references>
      </pivotArea>
    </format>
    <format dxfId="73">
      <pivotArea outline="0" collapsedLevelsAreSubtotals="1" fieldPosition="0">
        <references count="1">
          <reference field="1" count="0" selected="0"/>
        </references>
      </pivotArea>
    </format>
    <format dxfId="72">
      <pivotArea dataOnly="0" labelOnly="1" fieldPosition="0">
        <references count="1">
          <reference field="1" count="0"/>
        </references>
      </pivotArea>
    </format>
    <format dxfId="71">
      <pivotArea outline="0" collapsedLevelsAreSubtotals="1" fieldPosition="0">
        <references count="1">
          <reference field="1" count="0" selected="0"/>
        </references>
      </pivotArea>
    </format>
    <format dxfId="70">
      <pivotArea dataOnly="0" labelOnly="1" fieldPosition="0">
        <references count="1">
          <reference field="1" count="0"/>
        </references>
      </pivotArea>
    </format>
    <format dxfId="69">
      <pivotArea collapsedLevelsAreSubtotals="1" fieldPosition="0">
        <references count="2">
          <reference field="0" count="1">
            <x v="0"/>
          </reference>
          <reference field="1" count="1" selected="0">
            <x v="3"/>
          </reference>
        </references>
      </pivotArea>
    </format>
    <format dxfId="68">
      <pivotArea collapsedLevelsAreSubtotals="1" fieldPosition="0">
        <references count="2">
          <reference field="0" count="1">
            <x v="0"/>
          </reference>
          <reference field="1" count="2" selected="0">
            <x v="6"/>
            <x v="7"/>
          </reference>
        </references>
      </pivotArea>
    </format>
    <format dxfId="67">
      <pivotArea collapsedLevelsAreSubtotals="1" fieldPosition="0">
        <references count="2">
          <reference field="0" count="1">
            <x v="1"/>
          </reference>
          <reference field="1" count="3" selected="0">
            <x v="5"/>
            <x v="6"/>
            <x v="7"/>
          </reference>
        </references>
      </pivotArea>
    </format>
    <format dxfId="66">
      <pivotArea collapsedLevelsAreSubtotals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65">
      <pivotArea collapsedLevelsAreSubtotals="1" fieldPosition="0">
        <references count="2">
          <reference field="0" count="1">
            <x v="3"/>
          </reference>
          <reference field="1" count="4" selected="0">
            <x v="0"/>
            <x v="1"/>
            <x v="2"/>
            <x v="3"/>
          </reference>
        </references>
      </pivotArea>
    </format>
    <format dxfId="64">
      <pivotArea collapsedLevelsAreSubtotals="1" fieldPosition="0">
        <references count="2">
          <reference field="0" count="1">
            <x v="3"/>
          </reference>
          <reference field="1" count="2" selected="0">
            <x v="5"/>
            <x v="6"/>
          </reference>
        </references>
      </pivotArea>
    </format>
    <format dxfId="63">
      <pivotArea collapsedLevelsAreSubtotals="1" fieldPosition="0">
        <references count="2">
          <reference field="0" count="1">
            <x v="4"/>
          </reference>
          <reference field="1" count="3" selected="0">
            <x v="0"/>
            <x v="1"/>
            <x v="2"/>
          </reference>
        </references>
      </pivotArea>
    </format>
    <format dxfId="62">
      <pivotArea collapsedLevelsAreSubtotals="1" fieldPosition="0">
        <references count="2">
          <reference field="0" count="2">
            <x v="3"/>
            <x v="4"/>
          </reference>
          <reference field="1" count="1" selected="0">
            <x v="4"/>
          </reference>
        </references>
      </pivotArea>
    </format>
    <format dxfId="61">
      <pivotArea collapsedLevelsAreSubtotals="1" fieldPosition="0">
        <references count="2">
          <reference field="0" count="1">
            <x v="5"/>
          </reference>
          <reference field="1" count="1" selected="0">
            <x v="7"/>
          </reference>
        </references>
      </pivotArea>
    </format>
    <format dxfId="60">
      <pivotArea collapsedLevelsAreSubtotals="1" fieldPosition="0">
        <references count="2">
          <reference field="0" count="1">
            <x v="6"/>
          </reference>
          <reference field="1" count="1" selected="0">
            <x v="0"/>
          </reference>
        </references>
      </pivotArea>
    </format>
    <format dxfId="59">
      <pivotArea collapsedLevelsAreSubtotals="1" fieldPosition="0">
        <references count="2">
          <reference field="0" count="1">
            <x v="7"/>
          </reference>
          <reference field="1" count="2" selected="0">
            <x v="0"/>
            <x v="1"/>
          </reference>
        </references>
      </pivotArea>
    </format>
    <format dxfId="58">
      <pivotArea collapsedLevelsAreSubtotals="1" fieldPosition="0">
        <references count="2">
          <reference field="0" count="1">
            <x v="9"/>
          </reference>
          <reference field="1" count="2" selected="0">
            <x v="0"/>
            <x v="1"/>
          </reference>
        </references>
      </pivotArea>
    </format>
    <format dxfId="57">
      <pivotArea collapsedLevelsAreSubtotals="1" fieldPosition="0">
        <references count="2">
          <reference field="0" count="1">
            <x v="10"/>
          </reference>
          <reference field="1" count="1" selected="0">
            <x v="5"/>
          </reference>
        </references>
      </pivotArea>
    </format>
    <format dxfId="56">
      <pivotArea collapsedLevelsAreSubtotals="1" fieldPosition="0">
        <references count="2">
          <reference field="0" count="1">
            <x v="10"/>
          </reference>
          <reference field="1" count="1" selected="0">
            <x v="7"/>
          </reference>
        </references>
      </pivotArea>
    </format>
    <format dxfId="55">
      <pivotArea collapsedLevelsAreSubtotals="1" fieldPosition="0">
        <references count="2">
          <reference field="0" count="1">
            <x v="11"/>
          </reference>
          <reference field="1" count="2" selected="0">
            <x v="6"/>
            <x v="7"/>
          </reference>
        </references>
      </pivotArea>
    </format>
    <format dxfId="54">
      <pivotArea collapsedLevelsAreSubtotals="1" fieldPosition="0">
        <references count="2">
          <reference field="0" count="1">
            <x v="12"/>
          </reference>
          <reference field="1" count="1" selected="0">
            <x v="0"/>
          </reference>
        </references>
      </pivotArea>
    </format>
    <format dxfId="53">
      <pivotArea collapsedLevelsAreSubtotals="1" fieldPosition="0">
        <references count="2">
          <reference field="0" count="1">
            <x v="13"/>
          </reference>
          <reference field="1" count="2" selected="0">
            <x v="6"/>
            <x v="7"/>
          </reference>
        </references>
      </pivotArea>
    </format>
    <format dxfId="52">
      <pivotArea collapsedLevelsAreSubtotals="1" fieldPosition="0">
        <references count="2">
          <reference field="0" count="1">
            <x v="15"/>
          </reference>
          <reference field="1" count="1" selected="0">
            <x v="7"/>
          </reference>
        </references>
      </pivotArea>
    </format>
    <format dxfId="51">
      <pivotArea collapsedLevelsAreSubtotals="1" fieldPosition="0">
        <references count="2">
          <reference field="0" count="1">
            <x v="16"/>
          </reference>
          <reference field="1" count="1" selected="0">
            <x v="0"/>
          </reference>
        </references>
      </pivotArea>
    </format>
    <format dxfId="50">
      <pivotArea collapsedLevelsAreSubtotals="1" fieldPosition="0">
        <references count="2">
          <reference field="0" count="1">
            <x v="17"/>
          </reference>
          <reference field="1" count="1" selected="0">
            <x v="3"/>
          </reference>
        </references>
      </pivotArea>
    </format>
    <format dxfId="49">
      <pivotArea collapsedLevelsAreSubtotals="1" fieldPosition="0">
        <references count="2">
          <reference field="0" count="2">
            <x v="17"/>
            <x v="18"/>
          </reference>
          <reference field="1" count="2" selected="0">
            <x v="6"/>
            <x v="7"/>
          </reference>
        </references>
      </pivotArea>
    </format>
    <format dxfId="48">
      <pivotArea collapsedLevelsAreSubtotals="1" fieldPosition="0">
        <references count="2">
          <reference field="0" count="1">
            <x v="19"/>
          </reference>
          <reference field="1" count="1" selected="0">
            <x v="1"/>
          </reference>
        </references>
      </pivotArea>
    </format>
    <format dxfId="47">
      <pivotArea dataOnly="0" labelOnly="1" fieldPosition="0">
        <references count="1">
          <reference field="1" count="0"/>
        </references>
      </pivotArea>
    </format>
    <format dxfId="46">
      <pivotArea dataOnly="0" labelOnly="1" fieldPosition="0">
        <references count="1">
          <reference field="1" count="0"/>
        </references>
      </pivotArea>
    </format>
    <format dxfId="45">
      <pivotArea collapsedLevelsAreSubtotals="1" fieldPosition="0">
        <references count="2">
          <reference field="0" count="1">
            <x v="0"/>
          </reference>
          <reference field="1" count="1" selected="0">
            <x v="3"/>
          </reference>
        </references>
      </pivotArea>
    </format>
    <format dxfId="44">
      <pivotArea collapsedLevelsAreSubtotals="1" fieldPosition="0">
        <references count="2">
          <reference field="0" count="1">
            <x v="0"/>
          </reference>
          <reference field="1" count="2" selected="0">
            <x v="6"/>
            <x v="7"/>
          </reference>
        </references>
      </pivotArea>
    </format>
    <format dxfId="43">
      <pivotArea collapsedLevelsAreSubtotals="1" fieldPosition="0">
        <references count="2">
          <reference field="0" count="1">
            <x v="1"/>
          </reference>
          <reference field="1" count="3" selected="0">
            <x v="5"/>
            <x v="6"/>
            <x v="7"/>
          </reference>
        </references>
      </pivotArea>
    </format>
    <format dxfId="42">
      <pivotArea collapsedLevelsAreSubtotals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41">
      <pivotArea collapsedLevelsAreSubtotals="1" fieldPosition="0">
        <references count="2">
          <reference field="0" count="1">
            <x v="3"/>
          </reference>
          <reference field="1" count="4" selected="0">
            <x v="0"/>
            <x v="1"/>
            <x v="2"/>
            <x v="3"/>
          </reference>
        </references>
      </pivotArea>
    </format>
    <format dxfId="40">
      <pivotArea collapsedLevelsAreSubtotals="1" fieldPosition="0">
        <references count="2">
          <reference field="0" count="1">
            <x v="3"/>
          </reference>
          <reference field="1" count="2" selected="0">
            <x v="5"/>
            <x v="6"/>
          </reference>
        </references>
      </pivotArea>
    </format>
    <format dxfId="39">
      <pivotArea collapsedLevelsAreSubtotals="1" fieldPosition="0">
        <references count="2">
          <reference field="0" count="1">
            <x v="4"/>
          </reference>
          <reference field="1" count="3" selected="0">
            <x v="0"/>
            <x v="1"/>
            <x v="2"/>
          </reference>
        </references>
      </pivotArea>
    </format>
    <format dxfId="38">
      <pivotArea collapsedLevelsAreSubtotals="1" fieldPosition="0">
        <references count="2">
          <reference field="0" count="2">
            <x v="3"/>
            <x v="4"/>
          </reference>
          <reference field="1" count="1" selected="0">
            <x v="4"/>
          </reference>
        </references>
      </pivotArea>
    </format>
    <format dxfId="37">
      <pivotArea collapsedLevelsAreSubtotals="1" fieldPosition="0">
        <references count="2">
          <reference field="0" count="1">
            <x v="5"/>
          </reference>
          <reference field="1" count="1" selected="0">
            <x v="7"/>
          </reference>
        </references>
      </pivotArea>
    </format>
    <format dxfId="36">
      <pivotArea collapsedLevelsAreSubtotals="1" fieldPosition="0">
        <references count="2">
          <reference field="0" count="1">
            <x v="6"/>
          </reference>
          <reference field="1" count="1" selected="0">
            <x v="0"/>
          </reference>
        </references>
      </pivotArea>
    </format>
    <format dxfId="35">
      <pivotArea collapsedLevelsAreSubtotals="1" fieldPosition="0">
        <references count="2">
          <reference field="0" count="1">
            <x v="7"/>
          </reference>
          <reference field="1" count="2" selected="0">
            <x v="0"/>
            <x v="1"/>
          </reference>
        </references>
      </pivotArea>
    </format>
    <format dxfId="34">
      <pivotArea collapsedLevelsAreSubtotals="1" fieldPosition="0">
        <references count="2">
          <reference field="0" count="1">
            <x v="9"/>
          </reference>
          <reference field="1" count="2" selected="0">
            <x v="0"/>
            <x v="1"/>
          </reference>
        </references>
      </pivotArea>
    </format>
    <format dxfId="33">
      <pivotArea collapsedLevelsAreSubtotals="1" fieldPosition="0">
        <references count="2">
          <reference field="0" count="1">
            <x v="10"/>
          </reference>
          <reference field="1" count="1" selected="0">
            <x v="5"/>
          </reference>
        </references>
      </pivotArea>
    </format>
    <format dxfId="32">
      <pivotArea collapsedLevelsAreSubtotals="1" fieldPosition="0">
        <references count="2">
          <reference field="0" count="1">
            <x v="10"/>
          </reference>
          <reference field="1" count="1" selected="0">
            <x v="7"/>
          </reference>
        </references>
      </pivotArea>
    </format>
    <format dxfId="31">
      <pivotArea collapsedLevelsAreSubtotals="1" fieldPosition="0">
        <references count="2">
          <reference field="0" count="1">
            <x v="11"/>
          </reference>
          <reference field="1" count="2" selected="0">
            <x v="6"/>
            <x v="7"/>
          </reference>
        </references>
      </pivotArea>
    </format>
    <format dxfId="30">
      <pivotArea collapsedLevelsAreSubtotals="1" fieldPosition="0">
        <references count="2">
          <reference field="0" count="1">
            <x v="12"/>
          </reference>
          <reference field="1" count="1" selected="0">
            <x v="0"/>
          </reference>
        </references>
      </pivotArea>
    </format>
    <format dxfId="29">
      <pivotArea collapsedLevelsAreSubtotals="1" fieldPosition="0">
        <references count="2">
          <reference field="0" count="1">
            <x v="13"/>
          </reference>
          <reference field="1" count="2" selected="0">
            <x v="6"/>
            <x v="7"/>
          </reference>
        </references>
      </pivotArea>
    </format>
    <format dxfId="28">
      <pivotArea collapsedLevelsAreSubtotals="1" fieldPosition="0">
        <references count="2">
          <reference field="0" count="1">
            <x v="15"/>
          </reference>
          <reference field="1" count="1" selected="0">
            <x v="7"/>
          </reference>
        </references>
      </pivotArea>
    </format>
    <format dxfId="27">
      <pivotArea collapsedLevelsAreSubtotals="1" fieldPosition="0">
        <references count="2">
          <reference field="0" count="1">
            <x v="16"/>
          </reference>
          <reference field="1" count="1" selected="0">
            <x v="0"/>
          </reference>
        </references>
      </pivotArea>
    </format>
    <format dxfId="26">
      <pivotArea collapsedLevelsAreSubtotals="1" fieldPosition="0">
        <references count="2">
          <reference field="0" count="1">
            <x v="17"/>
          </reference>
          <reference field="1" count="1" selected="0">
            <x v="3"/>
          </reference>
        </references>
      </pivotArea>
    </format>
    <format dxfId="25">
      <pivotArea collapsedLevelsAreSubtotals="1" fieldPosition="0">
        <references count="2">
          <reference field="0" count="2">
            <x v="17"/>
            <x v="18"/>
          </reference>
          <reference field="1" count="2" selected="0">
            <x v="6"/>
            <x v="7"/>
          </reference>
        </references>
      </pivotArea>
    </format>
    <format dxfId="24">
      <pivotArea collapsedLevelsAreSubtotals="1" fieldPosition="0">
        <references count="2">
          <reference field="0" count="1">
            <x v="19"/>
          </reference>
          <reference field="1" count="1" selected="0">
            <x v="1"/>
          </reference>
        </references>
      </pivotArea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fieldPosition="0">
        <references count="1">
          <reference field="0" count="0"/>
        </references>
      </pivotArea>
    </format>
  </formats>
  <conditionalFormats count="1">
    <conditionalFormat priority="1">
      <pivotAreas count="1">
        <pivotArea type="data" grandCol="1" collapsedLevelsAreSubtotals="1" fieldPosition="0">
          <references count="2">
            <reference field="4294967294" count="1" selected="0">
              <x v="0"/>
            </reference>
            <reference field="0" count="21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G2:J200" totalsRowShown="0" headerRowDxfId="96" dataDxfId="95">
  <autoFilter ref="G2:J200"/>
  <tableColumns count="4">
    <tableColumn id="1" name="Naziv stavke" dataDxfId="94"/>
    <tableColumn id="6" name="Količina" dataDxfId="93"/>
    <tableColumn id="2" name="Iznos MINTS" dataDxfId="92"/>
    <tableColumn id="3" name="Iznos ŽSZ" dataDxfId="9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E200" insertRowShift="1" headerRowDxfId="90" dataDxfId="89">
  <autoFilter ref="A2:E200"/>
  <tableColumns count="5">
    <tableColumn id="1" name="Ime i prezime" totalsRowLabel="Total" dataDxfId="88"/>
    <tableColumn id="2" name="OIB" dataDxfId="87"/>
    <tableColumn id="3" name="Kvalifikacija" dataDxfId="86"/>
    <tableColumn id="4" name="Iznos MINTS" dataDxfId="85"/>
    <tableColumn id="5" name="Iznos ŽSZ" totalsRowFunction="count" dataDxfId="84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3:E400" totalsRowShown="0" headerRowDxfId="83" dataDxfId="82" tableBorderDxfId="81">
  <autoFilter ref="A3:E400"/>
  <tableColumns count="5">
    <tableColumn id="1" name="Zajednica ili članica (članica članice)" dataDxfId="80"/>
    <tableColumn id="2" name="Sport" dataDxfId="79"/>
    <tableColumn id="3" name="Aktivnost" dataDxfId="78"/>
    <tableColumn id="4" name="Područje provedbe (općina, grad…)" dataDxfId="77"/>
    <tableColumn id="5" name="Indeks razvijenosti" dataDxfId="76">
      <calculatedColumnFormula>IFERROR(INDEX(Baza!C:C,MATCH(Table4[[#This Row],[Područje provedbe (općina, grad…)]],Baza!A:A,0)),"")</calculatedColumnFormula>
    </tableColumn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A1:XFC350"/>
  <sheetViews>
    <sheetView showGridLines="0" tabSelected="1" zoomScaleNormal="100" workbookViewId="0">
      <selection activeCell="B2" sqref="B2"/>
    </sheetView>
  </sheetViews>
  <sheetFormatPr defaultColWidth="0" defaultRowHeight="15" zeroHeight="1" x14ac:dyDescent="0.25"/>
  <cols>
    <col min="1" max="1" width="41.28515625" style="5" bestFit="1" customWidth="1"/>
    <col min="2" max="2" width="70.5703125" style="5" bestFit="1" customWidth="1"/>
    <col min="3" max="3" width="13.28515625" style="5" hidden="1" customWidth="1"/>
    <col min="14" max="16383" width="9.140625" hidden="1"/>
    <col min="16384" max="16384" width="0.140625" customWidth="1"/>
  </cols>
  <sheetData>
    <row r="1" spans="1:3" ht="18.75" x14ac:dyDescent="0.25">
      <c r="A1" s="73" t="s">
        <v>51</v>
      </c>
      <c r="B1" s="14"/>
    </row>
    <row r="2" spans="1:3" ht="15.75" x14ac:dyDescent="0.25">
      <c r="A2" s="121" t="s">
        <v>43</v>
      </c>
      <c r="B2" s="50"/>
    </row>
    <row r="3" spans="1:3" ht="15.75" x14ac:dyDescent="0.25">
      <c r="A3" s="121" t="s">
        <v>56</v>
      </c>
      <c r="B3" s="51" t="str">
        <f>IFERROR(INDEX(Baza!AE2:AE22,MATCH('Obrazac proračuna'!B2,Baza!AD2:AD22,0)),"Odabrati županiju")</f>
        <v>Odabrati županiju</v>
      </c>
      <c r="C3" s="8"/>
    </row>
    <row r="4" spans="1:3" ht="15.75" x14ac:dyDescent="0.25">
      <c r="A4" s="121" t="s">
        <v>847</v>
      </c>
      <c r="B4" s="51" t="str">
        <f>IFERROR(INDEX(Baza!AF2:AF22,MATCH('Obrazac proračuna'!B2,Baza!AD2:AD22,0)),"Odabrati županiju")</f>
        <v>Odabrati županiju</v>
      </c>
      <c r="C4" s="8"/>
    </row>
    <row r="5" spans="1:3" ht="15.75" x14ac:dyDescent="0.25">
      <c r="A5" s="121" t="s">
        <v>44</v>
      </c>
      <c r="B5" s="52" t="s">
        <v>850</v>
      </c>
      <c r="C5" s="11"/>
    </row>
    <row r="6" spans="1:3" x14ac:dyDescent="0.25">
      <c r="C6" s="11"/>
    </row>
    <row r="7" spans="1:3" ht="18.75" x14ac:dyDescent="0.25">
      <c r="A7" s="3" t="s">
        <v>3</v>
      </c>
      <c r="B7" s="4"/>
    </row>
    <row r="8" spans="1:3" x14ac:dyDescent="0.25">
      <c r="A8" s="155" t="str">
        <f>B3</f>
        <v>Odabrati županiju</v>
      </c>
      <c r="B8" s="156"/>
    </row>
    <row r="9" spans="1:3" x14ac:dyDescent="0.25">
      <c r="A9" s="6" t="s">
        <v>6</v>
      </c>
      <c r="B9" s="7">
        <f>SUM('Troškovi kadra i opreme'!D:D)</f>
        <v>0</v>
      </c>
    </row>
    <row r="10" spans="1:3" x14ac:dyDescent="0.25">
      <c r="A10" s="9" t="s">
        <v>7</v>
      </c>
      <c r="B10" s="10">
        <f>SUM('Troškovi kadra i opreme'!E:E)</f>
        <v>0</v>
      </c>
    </row>
    <row r="11" spans="1:3" x14ac:dyDescent="0.25">
      <c r="A11" s="6" t="s">
        <v>5</v>
      </c>
      <c r="B11" s="7">
        <f>SUM('Troškovi kadra i opreme'!I:I)</f>
        <v>0</v>
      </c>
    </row>
    <row r="12" spans="1:3" x14ac:dyDescent="0.25">
      <c r="A12" s="9" t="s">
        <v>8</v>
      </c>
      <c r="B12" s="10">
        <f>SUM('Troškovi kadra i opreme'!J:J)</f>
        <v>0</v>
      </c>
    </row>
    <row r="13" spans="1:3" ht="16.5" customHeight="1" thickBot="1" x14ac:dyDescent="0.3">
      <c r="A13" s="12" t="s">
        <v>16</v>
      </c>
      <c r="B13" s="151">
        <f>COUNTA('Troškovi kadra i opreme'!A:A)-2</f>
        <v>0</v>
      </c>
    </row>
    <row r="14" spans="1:3" ht="16.5" thickBot="1" x14ac:dyDescent="0.3">
      <c r="A14" s="15" t="s">
        <v>52</v>
      </c>
      <c r="B14" s="152">
        <f>SUM(B9,B11)</f>
        <v>0</v>
      </c>
    </row>
    <row r="15" spans="1:3" ht="15.75" thickBot="1" x14ac:dyDescent="0.3">
      <c r="A15" s="16" t="s">
        <v>53</v>
      </c>
      <c r="B15" s="153">
        <f>SUM(B10,B12)</f>
        <v>0</v>
      </c>
    </row>
    <row r="16" spans="1:3" ht="16.5" thickBot="1" x14ac:dyDescent="0.3">
      <c r="A16" s="46" t="s">
        <v>4</v>
      </c>
      <c r="B16" s="154">
        <f>SUM(B9:B12)</f>
        <v>0</v>
      </c>
    </row>
    <row r="17" spans="1:2" x14ac:dyDescent="0.25"/>
    <row r="18" spans="1:2" x14ac:dyDescent="0.25">
      <c r="A18" s="24" t="s">
        <v>55</v>
      </c>
      <c r="B18" s="25"/>
    </row>
    <row r="19" spans="1:2" x14ac:dyDescent="0.25">
      <c r="A19" s="17" t="s">
        <v>14</v>
      </c>
      <c r="B19" s="18" t="str">
        <f>IF(B9=0,"0,00%",B9/$B$14)</f>
        <v>0,00%</v>
      </c>
    </row>
    <row r="20" spans="1:2" x14ac:dyDescent="0.25">
      <c r="A20" s="26" t="s">
        <v>57</v>
      </c>
      <c r="B20" s="19"/>
    </row>
    <row r="21" spans="1:2" x14ac:dyDescent="0.25"/>
    <row r="22" spans="1:2" x14ac:dyDescent="0.25">
      <c r="A22" s="24" t="s">
        <v>54</v>
      </c>
      <c r="B22" s="25"/>
    </row>
    <row r="23" spans="1:2" x14ac:dyDescent="0.25">
      <c r="A23" s="17" t="s">
        <v>14</v>
      </c>
      <c r="B23" s="18" t="str">
        <f>IF(B11=0,"0,00%",B11/$B$14)</f>
        <v>0,00%</v>
      </c>
    </row>
    <row r="24" spans="1:2" x14ac:dyDescent="0.25">
      <c r="A24" s="27" t="s">
        <v>58</v>
      </c>
      <c r="B24" s="20"/>
    </row>
    <row r="25" spans="1:2" x14ac:dyDescent="0.25"/>
    <row r="26" spans="1:2" x14ac:dyDescent="0.25">
      <c r="A26" s="24" t="s">
        <v>17</v>
      </c>
      <c r="B26" s="25"/>
    </row>
    <row r="27" spans="1:2" x14ac:dyDescent="0.25">
      <c r="A27" s="17" t="s">
        <v>14</v>
      </c>
      <c r="B27" s="21" t="str">
        <f>IF(SUM(B9,B11)=0,"0,00%",B14/$B$16)</f>
        <v>0,00%</v>
      </c>
    </row>
    <row r="28" spans="1:2" x14ac:dyDescent="0.25">
      <c r="A28" s="22" t="s">
        <v>15</v>
      </c>
      <c r="B28" s="23" t="str">
        <f>IF(SUM(B10,B12)=0,"0,00%",B15/$B$16)</f>
        <v>0,00%</v>
      </c>
    </row>
    <row r="29" spans="1:2" ht="15.75" thickBot="1" x14ac:dyDescent="0.3"/>
    <row r="30" spans="1:2" x14ac:dyDescent="0.25">
      <c r="A30" s="145" t="s">
        <v>20</v>
      </c>
      <c r="B30" s="146" t="s">
        <v>21</v>
      </c>
    </row>
    <row r="31" spans="1:2" x14ac:dyDescent="0.25">
      <c r="A31" s="147" t="s">
        <v>18</v>
      </c>
      <c r="B31" s="148" t="s">
        <v>14</v>
      </c>
    </row>
    <row r="32" spans="1:2" ht="15.75" thickBot="1" x14ac:dyDescent="0.3">
      <c r="A32" s="149" t="s">
        <v>19</v>
      </c>
      <c r="B32" s="150" t="s">
        <v>15</v>
      </c>
    </row>
    <row r="33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</sheetData>
  <sheetProtection algorithmName="SHA-512" hashValue="B4rwuqdEBZqbNxKqgOJFLwH31IRODRwGD1pF3LhvzFEGJ/4SNzFOVGmyGH8zRpfeoqimCQBryqU+xqimBcloOA==" saltValue="7PsrgLn99P+NpkW/F1aPjQ==" spinCount="100000" sheet="1" objects="1" scenarios="1" selectLockedCells="1"/>
  <conditionalFormatting sqref="B27">
    <cfRule type="cellIs" dxfId="21" priority="5" operator="between">
      <formula>0.8501</formula>
      <formula>1</formula>
    </cfRule>
    <cfRule type="cellIs" dxfId="20" priority="13" operator="between">
      <formula>0.0001</formula>
      <formula>0.85</formula>
    </cfRule>
  </conditionalFormatting>
  <conditionalFormatting sqref="B28">
    <cfRule type="cellIs" dxfId="19" priority="9" operator="between">
      <formula>0.1501</formula>
      <formula>1</formula>
    </cfRule>
    <cfRule type="cellIs" dxfId="18" priority="11" operator="between">
      <formula>0.0001</formula>
      <formula>0.1499</formula>
    </cfRule>
  </conditionalFormatting>
  <conditionalFormatting sqref="B23">
    <cfRule type="cellIs" dxfId="17" priority="3" operator="between">
      <formula>0.3</formula>
      <formula>1</formula>
    </cfRule>
    <cfRule type="cellIs" dxfId="16" priority="4" operator="between">
      <formula>0.0001</formula>
      <formula>0.2999</formula>
    </cfRule>
  </conditionalFormatting>
  <conditionalFormatting sqref="B19">
    <cfRule type="cellIs" dxfId="15" priority="1" operator="between">
      <formula>0.3</formula>
      <formula>1</formula>
    </cfRule>
    <cfRule type="cellIs" dxfId="14" priority="2" operator="between">
      <formula>0.0001</formula>
      <formula>0.2999</formula>
    </cfRule>
  </conditionalFormatting>
  <dataValidations count="3">
    <dataValidation type="list" allowBlank="1" showInputMessage="1" showErrorMessage="1" sqref="B2">
      <formula1>Županija1</formula1>
    </dataValidation>
    <dataValidation operator="equal" allowBlank="1" showInputMessage="1" showErrorMessage="1" errorTitle="Greška unosa OIB" error="OIB mora sadržavati 11 znamenki!" sqref="B3"/>
    <dataValidation operator="equal" allowBlank="1" showInputMessage="1" showErrorMessage="1" sqref="B4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XFC350"/>
  <sheetViews>
    <sheetView showGridLines="0" workbookViewId="0">
      <selection activeCell="C3" sqref="C3"/>
    </sheetView>
  </sheetViews>
  <sheetFormatPr defaultColWidth="0" defaultRowHeight="15" x14ac:dyDescent="0.25"/>
  <cols>
    <col min="1" max="1" width="36.42578125" style="2" customWidth="1"/>
    <col min="2" max="2" width="15.140625" style="2" customWidth="1"/>
    <col min="3" max="3" width="52.7109375" style="2" customWidth="1"/>
    <col min="4" max="4" width="18.5703125" style="2" customWidth="1"/>
    <col min="5" max="5" width="20" style="2" customWidth="1"/>
    <col min="6" max="6" width="14.7109375" customWidth="1"/>
    <col min="7" max="7" width="48.7109375" style="2" customWidth="1"/>
    <col min="8" max="8" width="14.42578125" style="2" customWidth="1"/>
    <col min="9" max="9" width="19.5703125" style="2" customWidth="1"/>
    <col min="10" max="10" width="18.85546875" style="2" customWidth="1"/>
    <col min="11" max="16383" width="9.140625" hidden="1"/>
    <col min="16384" max="16384" width="0.5703125" customWidth="1"/>
  </cols>
  <sheetData>
    <row r="1" spans="1:10" ht="18.75" x14ac:dyDescent="0.25">
      <c r="A1" s="77" t="s">
        <v>9</v>
      </c>
      <c r="B1" s="78"/>
      <c r="C1" s="78"/>
      <c r="D1" s="78"/>
      <c r="E1" s="79"/>
      <c r="G1" s="77" t="s">
        <v>12</v>
      </c>
      <c r="H1" s="78"/>
      <c r="I1" s="78"/>
      <c r="J1" s="79"/>
    </row>
    <row r="2" spans="1:10" x14ac:dyDescent="0.25">
      <c r="A2" s="80" t="s">
        <v>0</v>
      </c>
      <c r="B2" s="81" t="s">
        <v>1</v>
      </c>
      <c r="C2" s="81" t="s">
        <v>2</v>
      </c>
      <c r="D2" s="81" t="s">
        <v>10</v>
      </c>
      <c r="E2" s="82" t="s">
        <v>11</v>
      </c>
      <c r="G2" s="80" t="s">
        <v>822</v>
      </c>
      <c r="H2" s="81" t="s">
        <v>13</v>
      </c>
      <c r="I2" s="81" t="s">
        <v>10</v>
      </c>
      <c r="J2" s="82" t="s">
        <v>11</v>
      </c>
    </row>
    <row r="3" spans="1:10" x14ac:dyDescent="0.25">
      <c r="A3" s="83"/>
      <c r="B3" s="45"/>
      <c r="C3" s="1"/>
      <c r="D3" s="44"/>
      <c r="E3" s="84"/>
      <c r="G3" s="94"/>
      <c r="H3" s="95"/>
      <c r="I3" s="96"/>
      <c r="J3" s="97"/>
    </row>
    <row r="4" spans="1:10" x14ac:dyDescent="0.25">
      <c r="A4" s="83"/>
      <c r="B4" s="45"/>
      <c r="C4" s="1"/>
      <c r="D4" s="44"/>
      <c r="E4" s="84"/>
      <c r="G4" s="94"/>
      <c r="H4" s="95"/>
      <c r="I4" s="96"/>
      <c r="J4" s="97"/>
    </row>
    <row r="5" spans="1:10" x14ac:dyDescent="0.25">
      <c r="A5" s="83"/>
      <c r="B5" s="45"/>
      <c r="C5" s="1"/>
      <c r="D5" s="44"/>
      <c r="E5" s="84"/>
      <c r="G5" s="94"/>
      <c r="H5" s="95"/>
      <c r="I5" s="96"/>
      <c r="J5" s="97"/>
    </row>
    <row r="6" spans="1:10" x14ac:dyDescent="0.25">
      <c r="A6" s="85"/>
      <c r="B6" s="45"/>
      <c r="C6" s="1"/>
      <c r="D6" s="86"/>
      <c r="E6" s="87"/>
      <c r="G6" s="94"/>
      <c r="H6" s="95"/>
      <c r="I6" s="96"/>
      <c r="J6" s="97"/>
    </row>
    <row r="7" spans="1:10" x14ac:dyDescent="0.25">
      <c r="A7" s="85"/>
      <c r="B7" s="45"/>
      <c r="C7" s="1"/>
      <c r="D7" s="86"/>
      <c r="E7" s="87"/>
      <c r="G7" s="94"/>
      <c r="H7" s="95"/>
      <c r="I7" s="96"/>
      <c r="J7" s="97"/>
    </row>
    <row r="8" spans="1:10" x14ac:dyDescent="0.25">
      <c r="A8" s="85"/>
      <c r="B8" s="45"/>
      <c r="C8" s="1"/>
      <c r="D8" s="86"/>
      <c r="E8" s="87"/>
      <c r="G8" s="94"/>
      <c r="H8" s="95"/>
      <c r="I8" s="96"/>
      <c r="J8" s="97"/>
    </row>
    <row r="9" spans="1:10" x14ac:dyDescent="0.25">
      <c r="A9" s="85"/>
      <c r="B9" s="45"/>
      <c r="C9" s="1"/>
      <c r="D9" s="86"/>
      <c r="E9" s="87"/>
      <c r="G9" s="94"/>
      <c r="H9" s="95"/>
      <c r="I9" s="96"/>
      <c r="J9" s="97"/>
    </row>
    <row r="10" spans="1:10" x14ac:dyDescent="0.25">
      <c r="A10" s="85"/>
      <c r="B10" s="45"/>
      <c r="C10" s="1"/>
      <c r="D10" s="86"/>
      <c r="E10" s="87"/>
      <c r="G10" s="94"/>
      <c r="H10" s="95"/>
      <c r="I10" s="96"/>
      <c r="J10" s="97"/>
    </row>
    <row r="11" spans="1:10" x14ac:dyDescent="0.25">
      <c r="A11" s="85"/>
      <c r="B11" s="45"/>
      <c r="C11" s="1"/>
      <c r="D11" s="86"/>
      <c r="E11" s="87"/>
      <c r="G11" s="94"/>
      <c r="H11" s="95"/>
      <c r="I11" s="96"/>
      <c r="J11" s="97"/>
    </row>
    <row r="12" spans="1:10" x14ac:dyDescent="0.25">
      <c r="A12" s="85"/>
      <c r="B12" s="45"/>
      <c r="C12" s="1"/>
      <c r="D12" s="86"/>
      <c r="E12" s="87"/>
      <c r="G12" s="94"/>
      <c r="H12" s="95"/>
      <c r="I12" s="96"/>
      <c r="J12" s="97"/>
    </row>
    <row r="13" spans="1:10" x14ac:dyDescent="0.25">
      <c r="A13" s="85"/>
      <c r="B13" s="45"/>
      <c r="C13" s="1"/>
      <c r="D13" s="86"/>
      <c r="E13" s="87"/>
      <c r="G13" s="94"/>
      <c r="H13" s="95"/>
      <c r="I13" s="96"/>
      <c r="J13" s="97"/>
    </row>
    <row r="14" spans="1:10" x14ac:dyDescent="0.25">
      <c r="A14" s="85"/>
      <c r="B14" s="45"/>
      <c r="C14" s="1"/>
      <c r="D14" s="86"/>
      <c r="E14" s="87"/>
      <c r="G14" s="94"/>
      <c r="H14" s="95"/>
      <c r="I14" s="96"/>
      <c r="J14" s="97"/>
    </row>
    <row r="15" spans="1:10" x14ac:dyDescent="0.25">
      <c r="A15" s="85"/>
      <c r="B15" s="45"/>
      <c r="C15" s="1"/>
      <c r="D15" s="86"/>
      <c r="E15" s="87"/>
      <c r="G15" s="94"/>
      <c r="H15" s="95"/>
      <c r="I15" s="96"/>
      <c r="J15" s="97"/>
    </row>
    <row r="16" spans="1:10" x14ac:dyDescent="0.25">
      <c r="A16" s="85"/>
      <c r="B16" s="45"/>
      <c r="C16" s="1"/>
      <c r="D16" s="86"/>
      <c r="E16" s="87"/>
      <c r="G16" s="94"/>
      <c r="H16" s="95"/>
      <c r="I16" s="96"/>
      <c r="J16" s="97"/>
    </row>
    <row r="17" spans="1:10" x14ac:dyDescent="0.25">
      <c r="A17" s="85"/>
      <c r="B17" s="45"/>
      <c r="C17" s="1"/>
      <c r="D17" s="86"/>
      <c r="E17" s="87"/>
      <c r="G17" s="94"/>
      <c r="H17" s="95"/>
      <c r="I17" s="96"/>
      <c r="J17" s="97"/>
    </row>
    <row r="18" spans="1:10" x14ac:dyDescent="0.25">
      <c r="A18" s="85"/>
      <c r="B18" s="45"/>
      <c r="C18" s="1"/>
      <c r="D18" s="86"/>
      <c r="E18" s="87"/>
      <c r="G18" s="94"/>
      <c r="H18" s="95"/>
      <c r="I18" s="96"/>
      <c r="J18" s="97"/>
    </row>
    <row r="19" spans="1:10" x14ac:dyDescent="0.25">
      <c r="A19" s="85"/>
      <c r="B19" s="45"/>
      <c r="C19" s="1"/>
      <c r="D19" s="86"/>
      <c r="E19" s="87"/>
      <c r="G19" s="94"/>
      <c r="H19" s="95"/>
      <c r="I19" s="96"/>
      <c r="J19" s="97"/>
    </row>
    <row r="20" spans="1:10" x14ac:dyDescent="0.25">
      <c r="A20" s="85"/>
      <c r="B20" s="45"/>
      <c r="C20" s="1"/>
      <c r="D20" s="86"/>
      <c r="E20" s="87"/>
      <c r="G20" s="94"/>
      <c r="H20" s="95"/>
      <c r="I20" s="96"/>
      <c r="J20" s="97"/>
    </row>
    <row r="21" spans="1:10" x14ac:dyDescent="0.25">
      <c r="A21" s="85"/>
      <c r="B21" s="45"/>
      <c r="C21" s="1"/>
      <c r="D21" s="86"/>
      <c r="E21" s="87"/>
      <c r="G21" s="94"/>
      <c r="H21" s="95"/>
      <c r="I21" s="96"/>
      <c r="J21" s="97"/>
    </row>
    <row r="22" spans="1:10" x14ac:dyDescent="0.25">
      <c r="A22" s="85"/>
      <c r="B22" s="45"/>
      <c r="C22" s="1"/>
      <c r="D22" s="86"/>
      <c r="E22" s="87"/>
      <c r="G22" s="94"/>
      <c r="H22" s="95"/>
      <c r="I22" s="96"/>
      <c r="J22" s="97"/>
    </row>
    <row r="23" spans="1:10" x14ac:dyDescent="0.25">
      <c r="A23" s="85"/>
      <c r="B23" s="45"/>
      <c r="C23" s="1"/>
      <c r="D23" s="86"/>
      <c r="E23" s="87"/>
      <c r="G23" s="94"/>
      <c r="H23" s="95"/>
      <c r="I23" s="96"/>
      <c r="J23" s="97"/>
    </row>
    <row r="24" spans="1:10" x14ac:dyDescent="0.25">
      <c r="A24" s="85"/>
      <c r="B24" s="45"/>
      <c r="C24" s="1"/>
      <c r="D24" s="86"/>
      <c r="E24" s="87"/>
      <c r="G24" s="94"/>
      <c r="H24" s="95"/>
      <c r="I24" s="96"/>
      <c r="J24" s="97"/>
    </row>
    <row r="25" spans="1:10" x14ac:dyDescent="0.25">
      <c r="A25" s="85"/>
      <c r="B25" s="45"/>
      <c r="C25" s="1"/>
      <c r="D25" s="86"/>
      <c r="E25" s="87"/>
      <c r="G25" s="94"/>
      <c r="H25" s="95"/>
      <c r="I25" s="96"/>
      <c r="J25" s="97"/>
    </row>
    <row r="26" spans="1:10" x14ac:dyDescent="0.25">
      <c r="A26" s="85"/>
      <c r="B26" s="45"/>
      <c r="C26" s="1"/>
      <c r="D26" s="86"/>
      <c r="E26" s="87"/>
      <c r="G26" s="94"/>
      <c r="H26" s="95"/>
      <c r="I26" s="96"/>
      <c r="J26" s="97"/>
    </row>
    <row r="27" spans="1:10" x14ac:dyDescent="0.25">
      <c r="A27" s="85"/>
      <c r="B27" s="45"/>
      <c r="C27" s="1"/>
      <c r="D27" s="86"/>
      <c r="E27" s="87"/>
      <c r="G27" s="94"/>
      <c r="H27" s="95"/>
      <c r="I27" s="96"/>
      <c r="J27" s="97"/>
    </row>
    <row r="28" spans="1:10" x14ac:dyDescent="0.25">
      <c r="A28" s="85"/>
      <c r="B28" s="45"/>
      <c r="C28" s="1"/>
      <c r="D28" s="86"/>
      <c r="E28" s="87"/>
      <c r="G28" s="94"/>
      <c r="H28" s="95"/>
      <c r="I28" s="96"/>
      <c r="J28" s="97"/>
    </row>
    <row r="29" spans="1:10" x14ac:dyDescent="0.25">
      <c r="A29" s="85"/>
      <c r="B29" s="45"/>
      <c r="C29" s="1"/>
      <c r="D29" s="86"/>
      <c r="E29" s="87"/>
      <c r="G29" s="94"/>
      <c r="H29" s="95"/>
      <c r="I29" s="96"/>
      <c r="J29" s="97"/>
    </row>
    <row r="30" spans="1:10" x14ac:dyDescent="0.25">
      <c r="A30" s="85"/>
      <c r="B30" s="45"/>
      <c r="C30" s="1"/>
      <c r="D30" s="86"/>
      <c r="E30" s="87"/>
      <c r="G30" s="94"/>
      <c r="H30" s="95"/>
      <c r="I30" s="96"/>
      <c r="J30" s="97"/>
    </row>
    <row r="31" spans="1:10" x14ac:dyDescent="0.25">
      <c r="A31" s="85"/>
      <c r="B31" s="45"/>
      <c r="C31" s="1"/>
      <c r="D31" s="86"/>
      <c r="E31" s="87"/>
      <c r="G31" s="94"/>
      <c r="H31" s="95"/>
      <c r="I31" s="96"/>
      <c r="J31" s="97"/>
    </row>
    <row r="32" spans="1:10" x14ac:dyDescent="0.25">
      <c r="A32" s="85"/>
      <c r="B32" s="45"/>
      <c r="C32" s="1"/>
      <c r="D32" s="86"/>
      <c r="E32" s="87"/>
      <c r="G32" s="94"/>
      <c r="H32" s="95"/>
      <c r="I32" s="96"/>
      <c r="J32" s="97"/>
    </row>
    <row r="33" spans="1:10" x14ac:dyDescent="0.25">
      <c r="A33" s="85"/>
      <c r="B33" s="45"/>
      <c r="C33" s="1"/>
      <c r="D33" s="86"/>
      <c r="E33" s="87"/>
      <c r="G33" s="94"/>
      <c r="H33" s="95"/>
      <c r="I33" s="96"/>
      <c r="J33" s="97"/>
    </row>
    <row r="34" spans="1:10" x14ac:dyDescent="0.25">
      <c r="A34" s="85"/>
      <c r="B34" s="45"/>
      <c r="C34" s="1"/>
      <c r="D34" s="86"/>
      <c r="E34" s="87"/>
      <c r="G34" s="94"/>
      <c r="H34" s="95"/>
      <c r="I34" s="96"/>
      <c r="J34" s="97"/>
    </row>
    <row r="35" spans="1:10" x14ac:dyDescent="0.25">
      <c r="A35" s="85"/>
      <c r="B35" s="45"/>
      <c r="C35" s="1"/>
      <c r="D35" s="86"/>
      <c r="E35" s="87"/>
      <c r="G35" s="94"/>
      <c r="H35" s="95"/>
      <c r="I35" s="96"/>
      <c r="J35" s="97"/>
    </row>
    <row r="36" spans="1:10" x14ac:dyDescent="0.25">
      <c r="A36" s="85"/>
      <c r="B36" s="45"/>
      <c r="C36" s="1"/>
      <c r="D36" s="86"/>
      <c r="E36" s="87"/>
      <c r="G36" s="94"/>
      <c r="H36" s="95"/>
      <c r="I36" s="96"/>
      <c r="J36" s="97"/>
    </row>
    <row r="37" spans="1:10" x14ac:dyDescent="0.25">
      <c r="A37" s="85"/>
      <c r="B37" s="45"/>
      <c r="C37" s="88"/>
      <c r="D37" s="86"/>
      <c r="E37" s="87"/>
      <c r="G37" s="94"/>
      <c r="H37" s="95"/>
      <c r="I37" s="96"/>
      <c r="J37" s="97"/>
    </row>
    <row r="38" spans="1:10" x14ac:dyDescent="0.25">
      <c r="A38" s="85"/>
      <c r="B38" s="45"/>
      <c r="C38" s="88"/>
      <c r="D38" s="86"/>
      <c r="E38" s="87"/>
      <c r="G38" s="94"/>
      <c r="H38" s="95"/>
      <c r="I38" s="96"/>
      <c r="J38" s="97"/>
    </row>
    <row r="39" spans="1:10" x14ac:dyDescent="0.25">
      <c r="A39" s="85"/>
      <c r="B39" s="45"/>
      <c r="C39" s="88"/>
      <c r="D39" s="86"/>
      <c r="E39" s="87"/>
      <c r="G39" s="94"/>
      <c r="H39" s="95"/>
      <c r="I39" s="96"/>
      <c r="J39" s="97"/>
    </row>
    <row r="40" spans="1:10" x14ac:dyDescent="0.25">
      <c r="A40" s="85"/>
      <c r="B40" s="45"/>
      <c r="C40" s="88"/>
      <c r="D40" s="86"/>
      <c r="E40" s="87"/>
      <c r="G40" s="94"/>
      <c r="H40" s="95"/>
      <c r="I40" s="96"/>
      <c r="J40" s="97"/>
    </row>
    <row r="41" spans="1:10" x14ac:dyDescent="0.25">
      <c r="A41" s="85"/>
      <c r="B41" s="45"/>
      <c r="C41" s="88"/>
      <c r="D41" s="86"/>
      <c r="E41" s="87"/>
      <c r="G41" s="94"/>
      <c r="H41" s="95"/>
      <c r="I41" s="96"/>
      <c r="J41" s="97"/>
    </row>
    <row r="42" spans="1:10" x14ac:dyDescent="0.25">
      <c r="A42" s="85"/>
      <c r="B42" s="45"/>
      <c r="C42" s="88"/>
      <c r="D42" s="86"/>
      <c r="E42" s="87"/>
      <c r="G42" s="94"/>
      <c r="H42" s="95"/>
      <c r="I42" s="96"/>
      <c r="J42" s="97"/>
    </row>
    <row r="43" spans="1:10" x14ac:dyDescent="0.25">
      <c r="A43" s="85"/>
      <c r="B43" s="45"/>
      <c r="C43" s="88"/>
      <c r="D43" s="86"/>
      <c r="E43" s="87"/>
      <c r="G43" s="94"/>
      <c r="H43" s="95"/>
      <c r="I43" s="96"/>
      <c r="J43" s="97"/>
    </row>
    <row r="44" spans="1:10" x14ac:dyDescent="0.25">
      <c r="A44" s="85"/>
      <c r="B44" s="45"/>
      <c r="C44" s="88"/>
      <c r="D44" s="86"/>
      <c r="E44" s="87"/>
      <c r="G44" s="94"/>
      <c r="H44" s="95"/>
      <c r="I44" s="96"/>
      <c r="J44" s="97"/>
    </row>
    <row r="45" spans="1:10" x14ac:dyDescent="0.25">
      <c r="A45" s="85"/>
      <c r="B45" s="45"/>
      <c r="C45" s="88"/>
      <c r="D45" s="86"/>
      <c r="E45" s="87"/>
      <c r="G45" s="94"/>
      <c r="H45" s="95"/>
      <c r="I45" s="96"/>
      <c r="J45" s="97"/>
    </row>
    <row r="46" spans="1:10" x14ac:dyDescent="0.25">
      <c r="A46" s="85"/>
      <c r="B46" s="45"/>
      <c r="C46" s="88"/>
      <c r="D46" s="86"/>
      <c r="E46" s="87"/>
      <c r="G46" s="94"/>
      <c r="H46" s="95"/>
      <c r="I46" s="96"/>
      <c r="J46" s="97"/>
    </row>
    <row r="47" spans="1:10" x14ac:dyDescent="0.25">
      <c r="A47" s="85"/>
      <c r="B47" s="45"/>
      <c r="C47" s="88"/>
      <c r="D47" s="86"/>
      <c r="E47" s="87"/>
      <c r="G47" s="94"/>
      <c r="H47" s="95"/>
      <c r="I47" s="96"/>
      <c r="J47" s="97"/>
    </row>
    <row r="48" spans="1:10" x14ac:dyDescent="0.25">
      <c r="A48" s="85"/>
      <c r="B48" s="45"/>
      <c r="C48" s="88"/>
      <c r="D48" s="86"/>
      <c r="E48" s="87"/>
      <c r="G48" s="94"/>
      <c r="H48" s="95"/>
      <c r="I48" s="96"/>
      <c r="J48" s="97"/>
    </row>
    <row r="49" spans="1:10" x14ac:dyDescent="0.25">
      <c r="A49" s="85"/>
      <c r="B49" s="45"/>
      <c r="C49" s="88"/>
      <c r="D49" s="86"/>
      <c r="E49" s="87"/>
      <c r="G49" s="94"/>
      <c r="H49" s="95"/>
      <c r="I49" s="96"/>
      <c r="J49" s="97"/>
    </row>
    <row r="50" spans="1:10" x14ac:dyDescent="0.25">
      <c r="A50" s="85"/>
      <c r="B50" s="45"/>
      <c r="C50" s="88"/>
      <c r="D50" s="86"/>
      <c r="E50" s="87"/>
      <c r="G50" s="94"/>
      <c r="H50" s="95"/>
      <c r="I50" s="96"/>
      <c r="J50" s="97"/>
    </row>
    <row r="51" spans="1:10" x14ac:dyDescent="0.25">
      <c r="A51" s="85"/>
      <c r="B51" s="45"/>
      <c r="C51" s="88"/>
      <c r="D51" s="86"/>
      <c r="E51" s="87"/>
      <c r="G51" s="94"/>
      <c r="H51" s="95"/>
      <c r="I51" s="96"/>
      <c r="J51" s="97"/>
    </row>
    <row r="52" spans="1:10" x14ac:dyDescent="0.25">
      <c r="A52" s="85"/>
      <c r="B52" s="45"/>
      <c r="C52" s="88"/>
      <c r="D52" s="86"/>
      <c r="E52" s="87"/>
      <c r="G52" s="94"/>
      <c r="H52" s="95"/>
      <c r="I52" s="96"/>
      <c r="J52" s="97"/>
    </row>
    <row r="53" spans="1:10" x14ac:dyDescent="0.25">
      <c r="A53" s="85"/>
      <c r="B53" s="45"/>
      <c r="C53" s="88"/>
      <c r="D53" s="86"/>
      <c r="E53" s="87"/>
      <c r="G53" s="94"/>
      <c r="H53" s="95"/>
      <c r="I53" s="96"/>
      <c r="J53" s="97"/>
    </row>
    <row r="54" spans="1:10" x14ac:dyDescent="0.25">
      <c r="A54" s="85"/>
      <c r="B54" s="45"/>
      <c r="C54" s="88"/>
      <c r="D54" s="86"/>
      <c r="E54" s="87"/>
      <c r="G54" s="94"/>
      <c r="H54" s="95"/>
      <c r="I54" s="96"/>
      <c r="J54" s="97"/>
    </row>
    <row r="55" spans="1:10" x14ac:dyDescent="0.25">
      <c r="A55" s="85"/>
      <c r="B55" s="45"/>
      <c r="C55" s="88"/>
      <c r="D55" s="86"/>
      <c r="E55" s="87"/>
      <c r="G55" s="94"/>
      <c r="H55" s="95"/>
      <c r="I55" s="96"/>
      <c r="J55" s="97"/>
    </row>
    <row r="56" spans="1:10" x14ac:dyDescent="0.25">
      <c r="A56" s="85"/>
      <c r="B56" s="45"/>
      <c r="C56" s="88"/>
      <c r="D56" s="86"/>
      <c r="E56" s="87"/>
      <c r="G56" s="94"/>
      <c r="H56" s="95"/>
      <c r="I56" s="96"/>
      <c r="J56" s="97"/>
    </row>
    <row r="57" spans="1:10" x14ac:dyDescent="0.25">
      <c r="A57" s="85"/>
      <c r="B57" s="45"/>
      <c r="C57" s="88"/>
      <c r="D57" s="86"/>
      <c r="E57" s="87"/>
      <c r="G57" s="94"/>
      <c r="H57" s="95"/>
      <c r="I57" s="96"/>
      <c r="J57" s="97"/>
    </row>
    <row r="58" spans="1:10" x14ac:dyDescent="0.25">
      <c r="A58" s="85"/>
      <c r="B58" s="45"/>
      <c r="C58" s="88"/>
      <c r="D58" s="86"/>
      <c r="E58" s="87"/>
      <c r="G58" s="94"/>
      <c r="H58" s="95"/>
      <c r="I58" s="96"/>
      <c r="J58" s="97"/>
    </row>
    <row r="59" spans="1:10" x14ac:dyDescent="0.25">
      <c r="A59" s="85"/>
      <c r="B59" s="45"/>
      <c r="C59" s="88"/>
      <c r="D59" s="86"/>
      <c r="E59" s="87"/>
      <c r="G59" s="94"/>
      <c r="H59" s="95"/>
      <c r="I59" s="96"/>
      <c r="J59" s="97"/>
    </row>
    <row r="60" spans="1:10" x14ac:dyDescent="0.25">
      <c r="A60" s="85"/>
      <c r="B60" s="45"/>
      <c r="C60" s="88"/>
      <c r="D60" s="86"/>
      <c r="E60" s="87"/>
      <c r="G60" s="94"/>
      <c r="H60" s="95"/>
      <c r="I60" s="96"/>
      <c r="J60" s="97"/>
    </row>
    <row r="61" spans="1:10" x14ac:dyDescent="0.25">
      <c r="A61" s="85"/>
      <c r="B61" s="45"/>
      <c r="C61" s="88"/>
      <c r="D61" s="86"/>
      <c r="E61" s="87"/>
      <c r="G61" s="94"/>
      <c r="H61" s="95"/>
      <c r="I61" s="96"/>
      <c r="J61" s="97"/>
    </row>
    <row r="62" spans="1:10" x14ac:dyDescent="0.25">
      <c r="A62" s="85"/>
      <c r="B62" s="45"/>
      <c r="C62" s="88"/>
      <c r="D62" s="86"/>
      <c r="E62" s="87"/>
      <c r="G62" s="94"/>
      <c r="H62" s="95"/>
      <c r="I62" s="96"/>
      <c r="J62" s="97"/>
    </row>
    <row r="63" spans="1:10" x14ac:dyDescent="0.25">
      <c r="A63" s="85"/>
      <c r="B63" s="45"/>
      <c r="C63" s="88"/>
      <c r="D63" s="86"/>
      <c r="E63" s="87"/>
      <c r="G63" s="94"/>
      <c r="H63" s="95"/>
      <c r="I63" s="96"/>
      <c r="J63" s="97"/>
    </row>
    <row r="64" spans="1:10" x14ac:dyDescent="0.25">
      <c r="A64" s="85"/>
      <c r="B64" s="45"/>
      <c r="C64" s="88"/>
      <c r="D64" s="86"/>
      <c r="E64" s="87"/>
      <c r="G64" s="94"/>
      <c r="H64" s="95"/>
      <c r="I64" s="96"/>
      <c r="J64" s="97"/>
    </row>
    <row r="65" spans="1:10" x14ac:dyDescent="0.25">
      <c r="A65" s="85"/>
      <c r="B65" s="45"/>
      <c r="C65" s="88"/>
      <c r="D65" s="86"/>
      <c r="E65" s="87"/>
      <c r="G65" s="94"/>
      <c r="H65" s="95"/>
      <c r="I65" s="96"/>
      <c r="J65" s="97"/>
    </row>
    <row r="66" spans="1:10" x14ac:dyDescent="0.25">
      <c r="A66" s="85"/>
      <c r="B66" s="45"/>
      <c r="C66" s="88"/>
      <c r="D66" s="86"/>
      <c r="E66" s="87"/>
      <c r="G66" s="94"/>
      <c r="H66" s="95"/>
      <c r="I66" s="96"/>
      <c r="J66" s="97"/>
    </row>
    <row r="67" spans="1:10" x14ac:dyDescent="0.25">
      <c r="A67" s="85"/>
      <c r="B67" s="45"/>
      <c r="C67" s="88"/>
      <c r="D67" s="86"/>
      <c r="E67" s="87"/>
      <c r="G67" s="94"/>
      <c r="H67" s="95"/>
      <c r="I67" s="96"/>
      <c r="J67" s="97"/>
    </row>
    <row r="68" spans="1:10" x14ac:dyDescent="0.25">
      <c r="A68" s="85"/>
      <c r="B68" s="45"/>
      <c r="C68" s="88"/>
      <c r="D68" s="86"/>
      <c r="E68" s="87"/>
      <c r="G68" s="94"/>
      <c r="H68" s="95"/>
      <c r="I68" s="96"/>
      <c r="J68" s="97"/>
    </row>
    <row r="69" spans="1:10" x14ac:dyDescent="0.25">
      <c r="A69" s="85"/>
      <c r="B69" s="45"/>
      <c r="C69" s="88"/>
      <c r="D69" s="86"/>
      <c r="E69" s="87"/>
      <c r="G69" s="94"/>
      <c r="H69" s="95"/>
      <c r="I69" s="96"/>
      <c r="J69" s="97"/>
    </row>
    <row r="70" spans="1:10" x14ac:dyDescent="0.25">
      <c r="A70" s="85"/>
      <c r="B70" s="45"/>
      <c r="C70" s="88"/>
      <c r="D70" s="86"/>
      <c r="E70" s="87"/>
      <c r="G70" s="94"/>
      <c r="H70" s="95"/>
      <c r="I70" s="96"/>
      <c r="J70" s="97"/>
    </row>
    <row r="71" spans="1:10" x14ac:dyDescent="0.25">
      <c r="A71" s="85"/>
      <c r="B71" s="45"/>
      <c r="C71" s="88"/>
      <c r="D71" s="86"/>
      <c r="E71" s="87"/>
      <c r="G71" s="94"/>
      <c r="H71" s="95"/>
      <c r="I71" s="96"/>
      <c r="J71" s="97"/>
    </row>
    <row r="72" spans="1:10" x14ac:dyDescent="0.25">
      <c r="A72" s="85"/>
      <c r="B72" s="45"/>
      <c r="C72" s="88"/>
      <c r="D72" s="86"/>
      <c r="E72" s="87"/>
      <c r="G72" s="94"/>
      <c r="H72" s="95"/>
      <c r="I72" s="96"/>
      <c r="J72" s="97"/>
    </row>
    <row r="73" spans="1:10" x14ac:dyDescent="0.25">
      <c r="A73" s="85"/>
      <c r="B73" s="45"/>
      <c r="C73" s="88"/>
      <c r="D73" s="86"/>
      <c r="E73" s="87"/>
      <c r="G73" s="94"/>
      <c r="H73" s="95"/>
      <c r="I73" s="96"/>
      <c r="J73" s="97"/>
    </row>
    <row r="74" spans="1:10" x14ac:dyDescent="0.25">
      <c r="A74" s="85"/>
      <c r="B74" s="45"/>
      <c r="C74" s="88"/>
      <c r="D74" s="86"/>
      <c r="E74" s="87"/>
      <c r="G74" s="94"/>
      <c r="H74" s="95"/>
      <c r="I74" s="96"/>
      <c r="J74" s="97"/>
    </row>
    <row r="75" spans="1:10" x14ac:dyDescent="0.25">
      <c r="A75" s="85"/>
      <c r="B75" s="45"/>
      <c r="C75" s="88"/>
      <c r="D75" s="86"/>
      <c r="E75" s="87"/>
      <c r="G75" s="94"/>
      <c r="H75" s="95"/>
      <c r="I75" s="96"/>
      <c r="J75" s="97"/>
    </row>
    <row r="76" spans="1:10" x14ac:dyDescent="0.25">
      <c r="A76" s="85"/>
      <c r="B76" s="45"/>
      <c r="C76" s="88"/>
      <c r="D76" s="86"/>
      <c r="E76" s="87"/>
      <c r="G76" s="94"/>
      <c r="H76" s="95"/>
      <c r="I76" s="96"/>
      <c r="J76" s="97"/>
    </row>
    <row r="77" spans="1:10" x14ac:dyDescent="0.25">
      <c r="A77" s="85"/>
      <c r="B77" s="45"/>
      <c r="C77" s="88"/>
      <c r="D77" s="86"/>
      <c r="E77" s="87"/>
      <c r="G77" s="94"/>
      <c r="H77" s="95"/>
      <c r="I77" s="96"/>
      <c r="J77" s="97"/>
    </row>
    <row r="78" spans="1:10" x14ac:dyDescent="0.25">
      <c r="A78" s="85"/>
      <c r="B78" s="45"/>
      <c r="C78" s="88"/>
      <c r="D78" s="86"/>
      <c r="E78" s="87"/>
      <c r="G78" s="94"/>
      <c r="H78" s="95"/>
      <c r="I78" s="96"/>
      <c r="J78" s="97"/>
    </row>
    <row r="79" spans="1:10" x14ac:dyDescent="0.25">
      <c r="A79" s="85"/>
      <c r="B79" s="45"/>
      <c r="C79" s="88"/>
      <c r="D79" s="86"/>
      <c r="E79" s="87"/>
      <c r="G79" s="94"/>
      <c r="H79" s="95"/>
      <c r="I79" s="96"/>
      <c r="J79" s="97"/>
    </row>
    <row r="80" spans="1:10" x14ac:dyDescent="0.25">
      <c r="A80" s="85"/>
      <c r="B80" s="45"/>
      <c r="C80" s="88"/>
      <c r="D80" s="86"/>
      <c r="E80" s="87"/>
      <c r="G80" s="94"/>
      <c r="H80" s="95"/>
      <c r="I80" s="96"/>
      <c r="J80" s="97"/>
    </row>
    <row r="81" spans="1:10" x14ac:dyDescent="0.25">
      <c r="A81" s="85"/>
      <c r="B81" s="45"/>
      <c r="C81" s="88"/>
      <c r="D81" s="86"/>
      <c r="E81" s="87"/>
      <c r="G81" s="94"/>
      <c r="H81" s="95"/>
      <c r="I81" s="96"/>
      <c r="J81" s="97"/>
    </row>
    <row r="82" spans="1:10" x14ac:dyDescent="0.25">
      <c r="A82" s="85"/>
      <c r="B82" s="45"/>
      <c r="C82" s="88"/>
      <c r="D82" s="86"/>
      <c r="E82" s="87"/>
      <c r="G82" s="94"/>
      <c r="H82" s="95"/>
      <c r="I82" s="96"/>
      <c r="J82" s="97"/>
    </row>
    <row r="83" spans="1:10" x14ac:dyDescent="0.25">
      <c r="A83" s="85"/>
      <c r="B83" s="45"/>
      <c r="C83" s="88"/>
      <c r="D83" s="86"/>
      <c r="E83" s="87"/>
      <c r="G83" s="94"/>
      <c r="H83" s="95"/>
      <c r="I83" s="96"/>
      <c r="J83" s="97"/>
    </row>
    <row r="84" spans="1:10" x14ac:dyDescent="0.25">
      <c r="A84" s="85"/>
      <c r="B84" s="45"/>
      <c r="C84" s="88"/>
      <c r="D84" s="86"/>
      <c r="E84" s="87"/>
      <c r="G84" s="94"/>
      <c r="H84" s="95"/>
      <c r="I84" s="96"/>
      <c r="J84" s="97"/>
    </row>
    <row r="85" spans="1:10" x14ac:dyDescent="0.25">
      <c r="A85" s="85"/>
      <c r="B85" s="45"/>
      <c r="C85" s="88"/>
      <c r="D85" s="86"/>
      <c r="E85" s="87"/>
      <c r="G85" s="94"/>
      <c r="H85" s="95"/>
      <c r="I85" s="96"/>
      <c r="J85" s="97"/>
    </row>
    <row r="86" spans="1:10" x14ac:dyDescent="0.25">
      <c r="A86" s="85"/>
      <c r="B86" s="45"/>
      <c r="C86" s="88"/>
      <c r="D86" s="86"/>
      <c r="E86" s="87"/>
      <c r="G86" s="94"/>
      <c r="H86" s="95"/>
      <c r="I86" s="96"/>
      <c r="J86" s="97"/>
    </row>
    <row r="87" spans="1:10" x14ac:dyDescent="0.25">
      <c r="A87" s="85"/>
      <c r="B87" s="45"/>
      <c r="C87" s="88"/>
      <c r="D87" s="86"/>
      <c r="E87" s="87"/>
      <c r="G87" s="94"/>
      <c r="H87" s="95"/>
      <c r="I87" s="96"/>
      <c r="J87" s="97"/>
    </row>
    <row r="88" spans="1:10" x14ac:dyDescent="0.25">
      <c r="A88" s="85"/>
      <c r="B88" s="45"/>
      <c r="C88" s="88"/>
      <c r="D88" s="86"/>
      <c r="E88" s="87"/>
      <c r="G88" s="94"/>
      <c r="H88" s="95"/>
      <c r="I88" s="96"/>
      <c r="J88" s="97"/>
    </row>
    <row r="89" spans="1:10" x14ac:dyDescent="0.25">
      <c r="A89" s="85"/>
      <c r="B89" s="45"/>
      <c r="C89" s="88"/>
      <c r="D89" s="86"/>
      <c r="E89" s="87"/>
      <c r="G89" s="94"/>
      <c r="H89" s="95"/>
      <c r="I89" s="96"/>
      <c r="J89" s="97"/>
    </row>
    <row r="90" spans="1:10" x14ac:dyDescent="0.25">
      <c r="A90" s="85"/>
      <c r="B90" s="45"/>
      <c r="C90" s="88"/>
      <c r="D90" s="86"/>
      <c r="E90" s="87"/>
      <c r="G90" s="94"/>
      <c r="H90" s="95"/>
      <c r="I90" s="96"/>
      <c r="J90" s="97"/>
    </row>
    <row r="91" spans="1:10" x14ac:dyDescent="0.25">
      <c r="A91" s="85"/>
      <c r="B91" s="45"/>
      <c r="C91" s="88"/>
      <c r="D91" s="86"/>
      <c r="E91" s="87"/>
      <c r="G91" s="94"/>
      <c r="H91" s="95"/>
      <c r="I91" s="96"/>
      <c r="J91" s="97"/>
    </row>
    <row r="92" spans="1:10" x14ac:dyDescent="0.25">
      <c r="A92" s="85"/>
      <c r="B92" s="45"/>
      <c r="C92" s="88"/>
      <c r="D92" s="86"/>
      <c r="E92" s="87"/>
      <c r="G92" s="94"/>
      <c r="H92" s="95"/>
      <c r="I92" s="96"/>
      <c r="J92" s="97"/>
    </row>
    <row r="93" spans="1:10" x14ac:dyDescent="0.25">
      <c r="A93" s="85"/>
      <c r="B93" s="45"/>
      <c r="C93" s="88"/>
      <c r="D93" s="86"/>
      <c r="E93" s="87"/>
      <c r="G93" s="94"/>
      <c r="H93" s="95"/>
      <c r="I93" s="96"/>
      <c r="J93" s="97"/>
    </row>
    <row r="94" spans="1:10" x14ac:dyDescent="0.25">
      <c r="A94" s="85"/>
      <c r="B94" s="45"/>
      <c r="C94" s="88"/>
      <c r="D94" s="86"/>
      <c r="E94" s="87"/>
      <c r="G94" s="94"/>
      <c r="H94" s="95"/>
      <c r="I94" s="96"/>
      <c r="J94" s="97"/>
    </row>
    <row r="95" spans="1:10" x14ac:dyDescent="0.25">
      <c r="A95" s="85"/>
      <c r="B95" s="45"/>
      <c r="C95" s="88"/>
      <c r="D95" s="86"/>
      <c r="E95" s="87"/>
      <c r="G95" s="94"/>
      <c r="H95" s="95"/>
      <c r="I95" s="96"/>
      <c r="J95" s="97"/>
    </row>
    <row r="96" spans="1:10" x14ac:dyDescent="0.25">
      <c r="A96" s="85"/>
      <c r="B96" s="45"/>
      <c r="C96" s="88"/>
      <c r="D96" s="86"/>
      <c r="E96" s="87"/>
      <c r="G96" s="94"/>
      <c r="H96" s="95"/>
      <c r="I96" s="96"/>
      <c r="J96" s="97"/>
    </row>
    <row r="97" spans="1:10" x14ac:dyDescent="0.25">
      <c r="A97" s="85"/>
      <c r="B97" s="45"/>
      <c r="C97" s="88"/>
      <c r="D97" s="86"/>
      <c r="E97" s="87"/>
      <c r="G97" s="94"/>
      <c r="H97" s="95"/>
      <c r="I97" s="96"/>
      <c r="J97" s="97"/>
    </row>
    <row r="98" spans="1:10" x14ac:dyDescent="0.25">
      <c r="A98" s="85"/>
      <c r="B98" s="45"/>
      <c r="C98" s="88"/>
      <c r="D98" s="86"/>
      <c r="E98" s="87"/>
      <c r="G98" s="94"/>
      <c r="H98" s="95"/>
      <c r="I98" s="96"/>
      <c r="J98" s="97"/>
    </row>
    <row r="99" spans="1:10" x14ac:dyDescent="0.25">
      <c r="A99" s="85"/>
      <c r="B99" s="45"/>
      <c r="C99" s="88"/>
      <c r="D99" s="86"/>
      <c r="E99" s="87"/>
      <c r="G99" s="94"/>
      <c r="H99" s="95"/>
      <c r="I99" s="96"/>
      <c r="J99" s="97"/>
    </row>
    <row r="100" spans="1:10" x14ac:dyDescent="0.25">
      <c r="A100" s="85"/>
      <c r="B100" s="45"/>
      <c r="C100" s="88"/>
      <c r="D100" s="86"/>
      <c r="E100" s="87"/>
      <c r="G100" s="94"/>
      <c r="H100" s="95"/>
      <c r="I100" s="96"/>
      <c r="J100" s="97"/>
    </row>
    <row r="101" spans="1:10" x14ac:dyDescent="0.25">
      <c r="A101" s="85"/>
      <c r="B101" s="45"/>
      <c r="C101" s="88"/>
      <c r="D101" s="86"/>
      <c r="E101" s="87"/>
      <c r="G101" s="94"/>
      <c r="H101" s="95"/>
      <c r="I101" s="96"/>
      <c r="J101" s="97"/>
    </row>
    <row r="102" spans="1:10" x14ac:dyDescent="0.25">
      <c r="A102" s="85"/>
      <c r="B102" s="45"/>
      <c r="C102" s="88"/>
      <c r="D102" s="86"/>
      <c r="E102" s="87"/>
      <c r="G102" s="94"/>
      <c r="H102" s="95"/>
      <c r="I102" s="96"/>
      <c r="J102" s="97"/>
    </row>
    <row r="103" spans="1:10" x14ac:dyDescent="0.25">
      <c r="A103" s="85"/>
      <c r="B103" s="45"/>
      <c r="C103" s="88"/>
      <c r="D103" s="86"/>
      <c r="E103" s="87"/>
      <c r="G103" s="94"/>
      <c r="H103" s="95"/>
      <c r="I103" s="96"/>
      <c r="J103" s="97"/>
    </row>
    <row r="104" spans="1:10" x14ac:dyDescent="0.25">
      <c r="A104" s="85"/>
      <c r="B104" s="45"/>
      <c r="C104" s="88"/>
      <c r="D104" s="86"/>
      <c r="E104" s="87"/>
      <c r="G104" s="94"/>
      <c r="H104" s="95"/>
      <c r="I104" s="96"/>
      <c r="J104" s="97"/>
    </row>
    <row r="105" spans="1:10" x14ac:dyDescent="0.25">
      <c r="A105" s="85"/>
      <c r="B105" s="45"/>
      <c r="C105" s="88"/>
      <c r="D105" s="86"/>
      <c r="E105" s="87"/>
      <c r="G105" s="94"/>
      <c r="H105" s="95"/>
      <c r="I105" s="96"/>
      <c r="J105" s="97"/>
    </row>
    <row r="106" spans="1:10" x14ac:dyDescent="0.25">
      <c r="A106" s="85"/>
      <c r="B106" s="45"/>
      <c r="C106" s="88"/>
      <c r="D106" s="86"/>
      <c r="E106" s="87"/>
      <c r="G106" s="94"/>
      <c r="H106" s="95"/>
      <c r="I106" s="96"/>
      <c r="J106" s="97"/>
    </row>
    <row r="107" spans="1:10" x14ac:dyDescent="0.25">
      <c r="A107" s="85"/>
      <c r="B107" s="45"/>
      <c r="C107" s="88"/>
      <c r="D107" s="86"/>
      <c r="E107" s="87"/>
      <c r="G107" s="94"/>
      <c r="H107" s="95"/>
      <c r="I107" s="96"/>
      <c r="J107" s="97"/>
    </row>
    <row r="108" spans="1:10" x14ac:dyDescent="0.25">
      <c r="A108" s="85"/>
      <c r="B108" s="45"/>
      <c r="C108" s="88"/>
      <c r="D108" s="86"/>
      <c r="E108" s="87"/>
      <c r="G108" s="94"/>
      <c r="H108" s="95"/>
      <c r="I108" s="96"/>
      <c r="J108" s="97"/>
    </row>
    <row r="109" spans="1:10" x14ac:dyDescent="0.25">
      <c r="A109" s="85"/>
      <c r="B109" s="45"/>
      <c r="C109" s="88"/>
      <c r="D109" s="86"/>
      <c r="E109" s="87"/>
      <c r="G109" s="94"/>
      <c r="H109" s="95"/>
      <c r="I109" s="96"/>
      <c r="J109" s="97"/>
    </row>
    <row r="110" spans="1:10" x14ac:dyDescent="0.25">
      <c r="A110" s="85"/>
      <c r="B110" s="45"/>
      <c r="C110" s="88"/>
      <c r="D110" s="86"/>
      <c r="E110" s="87"/>
      <c r="G110" s="94"/>
      <c r="H110" s="95"/>
      <c r="I110" s="96"/>
      <c r="J110" s="97"/>
    </row>
    <row r="111" spans="1:10" x14ac:dyDescent="0.25">
      <c r="A111" s="85"/>
      <c r="B111" s="45"/>
      <c r="C111" s="88"/>
      <c r="D111" s="86"/>
      <c r="E111" s="87"/>
      <c r="G111" s="94"/>
      <c r="H111" s="95"/>
      <c r="I111" s="96"/>
      <c r="J111" s="97"/>
    </row>
    <row r="112" spans="1:10" x14ac:dyDescent="0.25">
      <c r="A112" s="85"/>
      <c r="B112" s="45"/>
      <c r="C112" s="88"/>
      <c r="D112" s="86"/>
      <c r="E112" s="87"/>
      <c r="G112" s="94"/>
      <c r="H112" s="95"/>
      <c r="I112" s="96"/>
      <c r="J112" s="97"/>
    </row>
    <row r="113" spans="1:10" x14ac:dyDescent="0.25">
      <c r="A113" s="85"/>
      <c r="B113" s="45"/>
      <c r="C113" s="88"/>
      <c r="D113" s="86"/>
      <c r="E113" s="87"/>
      <c r="G113" s="94"/>
      <c r="H113" s="95"/>
      <c r="I113" s="96"/>
      <c r="J113" s="97"/>
    </row>
    <row r="114" spans="1:10" x14ac:dyDescent="0.25">
      <c r="A114" s="85"/>
      <c r="B114" s="45"/>
      <c r="C114" s="88"/>
      <c r="D114" s="86"/>
      <c r="E114" s="87"/>
      <c r="G114" s="94"/>
      <c r="H114" s="95"/>
      <c r="I114" s="96"/>
      <c r="J114" s="97"/>
    </row>
    <row r="115" spans="1:10" x14ac:dyDescent="0.25">
      <c r="A115" s="85"/>
      <c r="B115" s="45"/>
      <c r="C115" s="88"/>
      <c r="D115" s="86"/>
      <c r="E115" s="87"/>
      <c r="G115" s="94"/>
      <c r="H115" s="95"/>
      <c r="I115" s="96"/>
      <c r="J115" s="97"/>
    </row>
    <row r="116" spans="1:10" x14ac:dyDescent="0.25">
      <c r="A116" s="85"/>
      <c r="B116" s="45"/>
      <c r="C116" s="88"/>
      <c r="D116" s="86"/>
      <c r="E116" s="87"/>
      <c r="G116" s="94"/>
      <c r="H116" s="95"/>
      <c r="I116" s="96"/>
      <c r="J116" s="97"/>
    </row>
    <row r="117" spans="1:10" x14ac:dyDescent="0.25">
      <c r="A117" s="85"/>
      <c r="B117" s="45"/>
      <c r="C117" s="88"/>
      <c r="D117" s="86"/>
      <c r="E117" s="87"/>
      <c r="G117" s="94"/>
      <c r="H117" s="95"/>
      <c r="I117" s="96"/>
      <c r="J117" s="97"/>
    </row>
    <row r="118" spans="1:10" x14ac:dyDescent="0.25">
      <c r="A118" s="85"/>
      <c r="B118" s="45"/>
      <c r="C118" s="88"/>
      <c r="D118" s="86"/>
      <c r="E118" s="87"/>
      <c r="G118" s="94"/>
      <c r="H118" s="95"/>
      <c r="I118" s="96"/>
      <c r="J118" s="97"/>
    </row>
    <row r="119" spans="1:10" x14ac:dyDescent="0.25">
      <c r="A119" s="85"/>
      <c r="B119" s="45"/>
      <c r="C119" s="88"/>
      <c r="D119" s="86"/>
      <c r="E119" s="87"/>
      <c r="G119" s="94"/>
      <c r="H119" s="95"/>
      <c r="I119" s="96"/>
      <c r="J119" s="97"/>
    </row>
    <row r="120" spans="1:10" x14ac:dyDescent="0.25">
      <c r="A120" s="85"/>
      <c r="B120" s="45"/>
      <c r="C120" s="88"/>
      <c r="D120" s="86"/>
      <c r="E120" s="87"/>
      <c r="G120" s="94"/>
      <c r="H120" s="95"/>
      <c r="I120" s="96"/>
      <c r="J120" s="97"/>
    </row>
    <row r="121" spans="1:10" x14ac:dyDescent="0.25">
      <c r="A121" s="85"/>
      <c r="B121" s="45"/>
      <c r="C121" s="88"/>
      <c r="D121" s="86"/>
      <c r="E121" s="87"/>
      <c r="G121" s="94"/>
      <c r="H121" s="95"/>
      <c r="I121" s="96"/>
      <c r="J121" s="97"/>
    </row>
    <row r="122" spans="1:10" x14ac:dyDescent="0.25">
      <c r="A122" s="85"/>
      <c r="B122" s="45"/>
      <c r="C122" s="88"/>
      <c r="D122" s="86"/>
      <c r="E122" s="87"/>
      <c r="G122" s="94"/>
      <c r="H122" s="95"/>
      <c r="I122" s="96"/>
      <c r="J122" s="97"/>
    </row>
    <row r="123" spans="1:10" x14ac:dyDescent="0.25">
      <c r="A123" s="85"/>
      <c r="B123" s="45"/>
      <c r="C123" s="88"/>
      <c r="D123" s="86"/>
      <c r="E123" s="87"/>
      <c r="G123" s="94"/>
      <c r="H123" s="95"/>
      <c r="I123" s="96"/>
      <c r="J123" s="97"/>
    </row>
    <row r="124" spans="1:10" x14ac:dyDescent="0.25">
      <c r="A124" s="85"/>
      <c r="B124" s="45"/>
      <c r="C124" s="88"/>
      <c r="D124" s="86"/>
      <c r="E124" s="87"/>
      <c r="G124" s="94"/>
      <c r="H124" s="95"/>
      <c r="I124" s="96"/>
      <c r="J124" s="97"/>
    </row>
    <row r="125" spans="1:10" x14ac:dyDescent="0.25">
      <c r="A125" s="85"/>
      <c r="B125" s="45"/>
      <c r="C125" s="88"/>
      <c r="D125" s="86"/>
      <c r="E125" s="87"/>
      <c r="G125" s="94"/>
      <c r="H125" s="95"/>
      <c r="I125" s="96"/>
      <c r="J125" s="97"/>
    </row>
    <row r="126" spans="1:10" x14ac:dyDescent="0.25">
      <c r="A126" s="85"/>
      <c r="B126" s="45"/>
      <c r="C126" s="88"/>
      <c r="D126" s="86"/>
      <c r="E126" s="87"/>
      <c r="G126" s="94"/>
      <c r="H126" s="95"/>
      <c r="I126" s="96"/>
      <c r="J126" s="97"/>
    </row>
    <row r="127" spans="1:10" x14ac:dyDescent="0.25">
      <c r="A127" s="85"/>
      <c r="B127" s="45"/>
      <c r="C127" s="88"/>
      <c r="D127" s="86"/>
      <c r="E127" s="87"/>
      <c r="G127" s="94"/>
      <c r="H127" s="95"/>
      <c r="I127" s="96"/>
      <c r="J127" s="97"/>
    </row>
    <row r="128" spans="1:10" x14ac:dyDescent="0.25">
      <c r="A128" s="85"/>
      <c r="B128" s="45"/>
      <c r="C128" s="88"/>
      <c r="D128" s="86"/>
      <c r="E128" s="87"/>
      <c r="G128" s="94"/>
      <c r="H128" s="95"/>
      <c r="I128" s="96"/>
      <c r="J128" s="97"/>
    </row>
    <row r="129" spans="1:10" x14ac:dyDescent="0.25">
      <c r="A129" s="85"/>
      <c r="B129" s="45"/>
      <c r="C129" s="88"/>
      <c r="D129" s="86"/>
      <c r="E129" s="87"/>
      <c r="G129" s="94"/>
      <c r="H129" s="95"/>
      <c r="I129" s="96"/>
      <c r="J129" s="97"/>
    </row>
    <row r="130" spans="1:10" x14ac:dyDescent="0.25">
      <c r="A130" s="85"/>
      <c r="B130" s="45"/>
      <c r="C130" s="88"/>
      <c r="D130" s="86"/>
      <c r="E130" s="87"/>
      <c r="G130" s="94"/>
      <c r="H130" s="95"/>
      <c r="I130" s="96"/>
      <c r="J130" s="97"/>
    </row>
    <row r="131" spans="1:10" x14ac:dyDescent="0.25">
      <c r="A131" s="85"/>
      <c r="B131" s="45"/>
      <c r="C131" s="88"/>
      <c r="D131" s="86"/>
      <c r="E131" s="87"/>
      <c r="G131" s="94"/>
      <c r="H131" s="95"/>
      <c r="I131" s="96"/>
      <c r="J131" s="97"/>
    </row>
    <row r="132" spans="1:10" x14ac:dyDescent="0.25">
      <c r="A132" s="85"/>
      <c r="B132" s="45"/>
      <c r="C132" s="88"/>
      <c r="D132" s="86"/>
      <c r="E132" s="87"/>
      <c r="G132" s="94"/>
      <c r="H132" s="95"/>
      <c r="I132" s="96"/>
      <c r="J132" s="97"/>
    </row>
    <row r="133" spans="1:10" x14ac:dyDescent="0.25">
      <c r="A133" s="85"/>
      <c r="B133" s="45"/>
      <c r="C133" s="88"/>
      <c r="D133" s="86"/>
      <c r="E133" s="87"/>
      <c r="G133" s="94"/>
      <c r="H133" s="95"/>
      <c r="I133" s="96"/>
      <c r="J133" s="97"/>
    </row>
    <row r="134" spans="1:10" x14ac:dyDescent="0.25">
      <c r="A134" s="85"/>
      <c r="B134" s="45"/>
      <c r="C134" s="88"/>
      <c r="D134" s="86"/>
      <c r="E134" s="87"/>
      <c r="G134" s="94"/>
      <c r="H134" s="95"/>
      <c r="I134" s="96"/>
      <c r="J134" s="97"/>
    </row>
    <row r="135" spans="1:10" x14ac:dyDescent="0.25">
      <c r="A135" s="85"/>
      <c r="B135" s="45"/>
      <c r="C135" s="88"/>
      <c r="D135" s="86"/>
      <c r="E135" s="87"/>
      <c r="G135" s="94"/>
      <c r="H135" s="95"/>
      <c r="I135" s="96"/>
      <c r="J135" s="97"/>
    </row>
    <row r="136" spans="1:10" x14ac:dyDescent="0.25">
      <c r="A136" s="85"/>
      <c r="B136" s="45"/>
      <c r="C136" s="88"/>
      <c r="D136" s="86"/>
      <c r="E136" s="87"/>
      <c r="G136" s="94"/>
      <c r="H136" s="95"/>
      <c r="I136" s="96"/>
      <c r="J136" s="97"/>
    </row>
    <row r="137" spans="1:10" x14ac:dyDescent="0.25">
      <c r="A137" s="85"/>
      <c r="B137" s="45"/>
      <c r="C137" s="88"/>
      <c r="D137" s="86"/>
      <c r="E137" s="87"/>
      <c r="G137" s="94"/>
      <c r="H137" s="95"/>
      <c r="I137" s="96"/>
      <c r="J137" s="97"/>
    </row>
    <row r="138" spans="1:10" x14ac:dyDescent="0.25">
      <c r="A138" s="85"/>
      <c r="B138" s="45"/>
      <c r="C138" s="88"/>
      <c r="D138" s="86"/>
      <c r="E138" s="87"/>
      <c r="G138" s="94"/>
      <c r="H138" s="95"/>
      <c r="I138" s="96"/>
      <c r="J138" s="97"/>
    </row>
    <row r="139" spans="1:10" x14ac:dyDescent="0.25">
      <c r="A139" s="85"/>
      <c r="B139" s="45"/>
      <c r="C139" s="88"/>
      <c r="D139" s="86"/>
      <c r="E139" s="87"/>
      <c r="G139" s="94"/>
      <c r="H139" s="95"/>
      <c r="I139" s="96"/>
      <c r="J139" s="97"/>
    </row>
    <row r="140" spans="1:10" x14ac:dyDescent="0.25">
      <c r="A140" s="85"/>
      <c r="B140" s="45"/>
      <c r="C140" s="88"/>
      <c r="D140" s="86"/>
      <c r="E140" s="87"/>
      <c r="G140" s="94"/>
      <c r="H140" s="95"/>
      <c r="I140" s="96"/>
      <c r="J140" s="97"/>
    </row>
    <row r="141" spans="1:10" x14ac:dyDescent="0.25">
      <c r="A141" s="85"/>
      <c r="B141" s="45"/>
      <c r="C141" s="88"/>
      <c r="D141" s="86"/>
      <c r="E141" s="87"/>
      <c r="G141" s="94"/>
      <c r="H141" s="95"/>
      <c r="I141" s="96"/>
      <c r="J141" s="97"/>
    </row>
    <row r="142" spans="1:10" x14ac:dyDescent="0.25">
      <c r="A142" s="85"/>
      <c r="B142" s="45"/>
      <c r="C142" s="88"/>
      <c r="D142" s="86"/>
      <c r="E142" s="87"/>
      <c r="G142" s="94"/>
      <c r="H142" s="95"/>
      <c r="I142" s="96"/>
      <c r="J142" s="97"/>
    </row>
    <row r="143" spans="1:10" x14ac:dyDescent="0.25">
      <c r="A143" s="85"/>
      <c r="B143" s="45"/>
      <c r="C143" s="88"/>
      <c r="D143" s="86"/>
      <c r="E143" s="87"/>
      <c r="G143" s="94"/>
      <c r="H143" s="95"/>
      <c r="I143" s="96"/>
      <c r="J143" s="97"/>
    </row>
    <row r="144" spans="1:10" x14ac:dyDescent="0.25">
      <c r="A144" s="85"/>
      <c r="B144" s="45"/>
      <c r="C144" s="88"/>
      <c r="D144" s="86"/>
      <c r="E144" s="87"/>
      <c r="G144" s="94"/>
      <c r="H144" s="95"/>
      <c r="I144" s="96"/>
      <c r="J144" s="97"/>
    </row>
    <row r="145" spans="1:10" x14ac:dyDescent="0.25">
      <c r="A145" s="85"/>
      <c r="B145" s="45"/>
      <c r="C145" s="88"/>
      <c r="D145" s="86"/>
      <c r="E145" s="87"/>
      <c r="G145" s="94"/>
      <c r="H145" s="95"/>
      <c r="I145" s="96"/>
      <c r="J145" s="97"/>
    </row>
    <row r="146" spans="1:10" x14ac:dyDescent="0.25">
      <c r="A146" s="85"/>
      <c r="B146" s="45"/>
      <c r="C146" s="88"/>
      <c r="D146" s="86"/>
      <c r="E146" s="87"/>
      <c r="G146" s="94"/>
      <c r="H146" s="95"/>
      <c r="I146" s="96"/>
      <c r="J146" s="97"/>
    </row>
    <row r="147" spans="1:10" x14ac:dyDescent="0.25">
      <c r="A147" s="85"/>
      <c r="B147" s="45"/>
      <c r="C147" s="88"/>
      <c r="D147" s="86"/>
      <c r="E147" s="87"/>
      <c r="G147" s="94"/>
      <c r="H147" s="95"/>
      <c r="I147" s="96"/>
      <c r="J147" s="97"/>
    </row>
    <row r="148" spans="1:10" x14ac:dyDescent="0.25">
      <c r="A148" s="85"/>
      <c r="B148" s="45"/>
      <c r="C148" s="88"/>
      <c r="D148" s="86"/>
      <c r="E148" s="87"/>
      <c r="G148" s="94"/>
      <c r="H148" s="95"/>
      <c r="I148" s="96"/>
      <c r="J148" s="97"/>
    </row>
    <row r="149" spans="1:10" x14ac:dyDescent="0.25">
      <c r="A149" s="85"/>
      <c r="B149" s="45"/>
      <c r="C149" s="88"/>
      <c r="D149" s="86"/>
      <c r="E149" s="87"/>
      <c r="G149" s="94"/>
      <c r="H149" s="95"/>
      <c r="I149" s="96"/>
      <c r="J149" s="97"/>
    </row>
    <row r="150" spans="1:10" x14ac:dyDescent="0.25">
      <c r="A150" s="85"/>
      <c r="B150" s="45"/>
      <c r="C150" s="88"/>
      <c r="D150" s="86"/>
      <c r="E150" s="87"/>
      <c r="G150" s="94"/>
      <c r="H150" s="95"/>
      <c r="I150" s="96"/>
      <c r="J150" s="97"/>
    </row>
    <row r="151" spans="1:10" x14ac:dyDescent="0.25">
      <c r="A151" s="85"/>
      <c r="B151" s="45"/>
      <c r="C151" s="88"/>
      <c r="D151" s="86"/>
      <c r="E151" s="87"/>
      <c r="G151" s="94"/>
      <c r="H151" s="95"/>
      <c r="I151" s="96"/>
      <c r="J151" s="97"/>
    </row>
    <row r="152" spans="1:10" x14ac:dyDescent="0.25">
      <c r="A152" s="85"/>
      <c r="B152" s="45"/>
      <c r="C152" s="88"/>
      <c r="D152" s="86"/>
      <c r="E152" s="87"/>
      <c r="G152" s="94"/>
      <c r="H152" s="95"/>
      <c r="I152" s="96"/>
      <c r="J152" s="97"/>
    </row>
    <row r="153" spans="1:10" x14ac:dyDescent="0.25">
      <c r="A153" s="85"/>
      <c r="B153" s="45"/>
      <c r="C153" s="88"/>
      <c r="D153" s="86"/>
      <c r="E153" s="87"/>
      <c r="G153" s="94"/>
      <c r="H153" s="95"/>
      <c r="I153" s="96"/>
      <c r="J153" s="97"/>
    </row>
    <row r="154" spans="1:10" x14ac:dyDescent="0.25">
      <c r="A154" s="85"/>
      <c r="B154" s="45"/>
      <c r="C154" s="88"/>
      <c r="D154" s="86"/>
      <c r="E154" s="87"/>
      <c r="G154" s="94"/>
      <c r="H154" s="95"/>
      <c r="I154" s="96"/>
      <c r="J154" s="97"/>
    </row>
    <row r="155" spans="1:10" x14ac:dyDescent="0.25">
      <c r="A155" s="85"/>
      <c r="B155" s="45"/>
      <c r="C155" s="88"/>
      <c r="D155" s="86"/>
      <c r="E155" s="87"/>
      <c r="G155" s="94"/>
      <c r="H155" s="95"/>
      <c r="I155" s="96"/>
      <c r="J155" s="97"/>
    </row>
    <row r="156" spans="1:10" x14ac:dyDescent="0.25">
      <c r="A156" s="85"/>
      <c r="B156" s="45"/>
      <c r="C156" s="88"/>
      <c r="D156" s="86"/>
      <c r="E156" s="87"/>
      <c r="G156" s="94"/>
      <c r="H156" s="95"/>
      <c r="I156" s="96"/>
      <c r="J156" s="97"/>
    </row>
    <row r="157" spans="1:10" x14ac:dyDescent="0.25">
      <c r="A157" s="85"/>
      <c r="B157" s="45"/>
      <c r="C157" s="88"/>
      <c r="D157" s="86"/>
      <c r="E157" s="87"/>
      <c r="G157" s="94"/>
      <c r="H157" s="95"/>
      <c r="I157" s="96"/>
      <c r="J157" s="97"/>
    </row>
    <row r="158" spans="1:10" x14ac:dyDescent="0.25">
      <c r="A158" s="85"/>
      <c r="B158" s="45"/>
      <c r="C158" s="88"/>
      <c r="D158" s="86"/>
      <c r="E158" s="87"/>
      <c r="G158" s="94"/>
      <c r="H158" s="95"/>
      <c r="I158" s="96"/>
      <c r="J158" s="97"/>
    </row>
    <row r="159" spans="1:10" x14ac:dyDescent="0.25">
      <c r="A159" s="85"/>
      <c r="B159" s="45"/>
      <c r="C159" s="88"/>
      <c r="D159" s="86"/>
      <c r="E159" s="87"/>
      <c r="G159" s="94"/>
      <c r="H159" s="95"/>
      <c r="I159" s="96"/>
      <c r="J159" s="97"/>
    </row>
    <row r="160" spans="1:10" x14ac:dyDescent="0.25">
      <c r="A160" s="85"/>
      <c r="B160" s="45"/>
      <c r="C160" s="88"/>
      <c r="D160" s="86"/>
      <c r="E160" s="87"/>
      <c r="G160" s="94"/>
      <c r="H160" s="95"/>
      <c r="I160" s="96"/>
      <c r="J160" s="97"/>
    </row>
    <row r="161" spans="1:10" x14ac:dyDescent="0.25">
      <c r="A161" s="85"/>
      <c r="B161" s="45"/>
      <c r="C161" s="88"/>
      <c r="D161" s="86"/>
      <c r="E161" s="87"/>
      <c r="G161" s="94"/>
      <c r="H161" s="95"/>
      <c r="I161" s="96"/>
      <c r="J161" s="97"/>
    </row>
    <row r="162" spans="1:10" x14ac:dyDescent="0.25">
      <c r="A162" s="85"/>
      <c r="B162" s="45"/>
      <c r="C162" s="88"/>
      <c r="D162" s="86"/>
      <c r="E162" s="87"/>
      <c r="G162" s="94"/>
      <c r="H162" s="95"/>
      <c r="I162" s="96"/>
      <c r="J162" s="97"/>
    </row>
    <row r="163" spans="1:10" x14ac:dyDescent="0.25">
      <c r="A163" s="85"/>
      <c r="B163" s="45"/>
      <c r="C163" s="88"/>
      <c r="D163" s="86"/>
      <c r="E163" s="87"/>
      <c r="G163" s="94"/>
      <c r="H163" s="95"/>
      <c r="I163" s="96"/>
      <c r="J163" s="97"/>
    </row>
    <row r="164" spans="1:10" x14ac:dyDescent="0.25">
      <c r="A164" s="85"/>
      <c r="B164" s="45"/>
      <c r="C164" s="88"/>
      <c r="D164" s="86"/>
      <c r="E164" s="87"/>
      <c r="G164" s="94"/>
      <c r="H164" s="95"/>
      <c r="I164" s="96"/>
      <c r="J164" s="97"/>
    </row>
    <row r="165" spans="1:10" x14ac:dyDescent="0.25">
      <c r="A165" s="85"/>
      <c r="B165" s="45"/>
      <c r="C165" s="88"/>
      <c r="D165" s="86"/>
      <c r="E165" s="87"/>
      <c r="G165" s="94"/>
      <c r="H165" s="95"/>
      <c r="I165" s="96"/>
      <c r="J165" s="97"/>
    </row>
    <row r="166" spans="1:10" x14ac:dyDescent="0.25">
      <c r="A166" s="85"/>
      <c r="B166" s="45"/>
      <c r="C166" s="88"/>
      <c r="D166" s="86"/>
      <c r="E166" s="87"/>
      <c r="G166" s="94"/>
      <c r="H166" s="95"/>
      <c r="I166" s="96"/>
      <c r="J166" s="97"/>
    </row>
    <row r="167" spans="1:10" x14ac:dyDescent="0.25">
      <c r="A167" s="85"/>
      <c r="B167" s="45"/>
      <c r="C167" s="88"/>
      <c r="D167" s="86"/>
      <c r="E167" s="87"/>
      <c r="G167" s="94"/>
      <c r="H167" s="95"/>
      <c r="I167" s="96"/>
      <c r="J167" s="97"/>
    </row>
    <row r="168" spans="1:10" x14ac:dyDescent="0.25">
      <c r="A168" s="85"/>
      <c r="B168" s="45"/>
      <c r="C168" s="88"/>
      <c r="D168" s="86"/>
      <c r="E168" s="87"/>
      <c r="G168" s="94"/>
      <c r="H168" s="95"/>
      <c r="I168" s="96"/>
      <c r="J168" s="97"/>
    </row>
    <row r="169" spans="1:10" x14ac:dyDescent="0.25">
      <c r="A169" s="85"/>
      <c r="B169" s="45"/>
      <c r="C169" s="88"/>
      <c r="D169" s="86"/>
      <c r="E169" s="87"/>
      <c r="G169" s="94"/>
      <c r="H169" s="95"/>
      <c r="I169" s="96"/>
      <c r="J169" s="97"/>
    </row>
    <row r="170" spans="1:10" x14ac:dyDescent="0.25">
      <c r="A170" s="85"/>
      <c r="B170" s="45"/>
      <c r="C170" s="88"/>
      <c r="D170" s="86"/>
      <c r="E170" s="87"/>
      <c r="G170" s="94"/>
      <c r="H170" s="95"/>
      <c r="I170" s="96"/>
      <c r="J170" s="97"/>
    </row>
    <row r="171" spans="1:10" x14ac:dyDescent="0.25">
      <c r="A171" s="85"/>
      <c r="B171" s="45"/>
      <c r="C171" s="88"/>
      <c r="D171" s="86"/>
      <c r="E171" s="87"/>
      <c r="G171" s="94"/>
      <c r="H171" s="95"/>
      <c r="I171" s="96"/>
      <c r="J171" s="97"/>
    </row>
    <row r="172" spans="1:10" x14ac:dyDescent="0.25">
      <c r="A172" s="85"/>
      <c r="B172" s="45"/>
      <c r="C172" s="88"/>
      <c r="D172" s="86"/>
      <c r="E172" s="87"/>
      <c r="G172" s="94"/>
      <c r="H172" s="95"/>
      <c r="I172" s="96"/>
      <c r="J172" s="97"/>
    </row>
    <row r="173" spans="1:10" x14ac:dyDescent="0.25">
      <c r="A173" s="85"/>
      <c r="B173" s="45"/>
      <c r="C173" s="88"/>
      <c r="D173" s="86"/>
      <c r="E173" s="87"/>
      <c r="G173" s="94"/>
      <c r="H173" s="95"/>
      <c r="I173" s="96"/>
      <c r="J173" s="97"/>
    </row>
    <row r="174" spans="1:10" x14ac:dyDescent="0.25">
      <c r="A174" s="85"/>
      <c r="B174" s="45"/>
      <c r="C174" s="88"/>
      <c r="D174" s="86"/>
      <c r="E174" s="87"/>
      <c r="G174" s="94"/>
      <c r="H174" s="95"/>
      <c r="I174" s="96"/>
      <c r="J174" s="97"/>
    </row>
    <row r="175" spans="1:10" x14ac:dyDescent="0.25">
      <c r="A175" s="85"/>
      <c r="B175" s="45"/>
      <c r="C175" s="88"/>
      <c r="D175" s="86"/>
      <c r="E175" s="87"/>
      <c r="G175" s="94"/>
      <c r="H175" s="95"/>
      <c r="I175" s="96"/>
      <c r="J175" s="97"/>
    </row>
    <row r="176" spans="1:10" x14ac:dyDescent="0.25">
      <c r="A176" s="85"/>
      <c r="B176" s="45"/>
      <c r="C176" s="88"/>
      <c r="D176" s="86"/>
      <c r="E176" s="87"/>
      <c r="G176" s="94"/>
      <c r="H176" s="95"/>
      <c r="I176" s="96"/>
      <c r="J176" s="97"/>
    </row>
    <row r="177" spans="1:10" x14ac:dyDescent="0.25">
      <c r="A177" s="85"/>
      <c r="B177" s="45"/>
      <c r="C177" s="88"/>
      <c r="D177" s="86"/>
      <c r="E177" s="87"/>
      <c r="G177" s="94"/>
      <c r="H177" s="95"/>
      <c r="I177" s="96"/>
      <c r="J177" s="97"/>
    </row>
    <row r="178" spans="1:10" x14ac:dyDescent="0.25">
      <c r="A178" s="85"/>
      <c r="B178" s="45"/>
      <c r="C178" s="88"/>
      <c r="D178" s="86"/>
      <c r="E178" s="87"/>
      <c r="G178" s="94"/>
      <c r="H178" s="95"/>
      <c r="I178" s="96"/>
      <c r="J178" s="97"/>
    </row>
    <row r="179" spans="1:10" x14ac:dyDescent="0.25">
      <c r="A179" s="85"/>
      <c r="B179" s="45"/>
      <c r="C179" s="88"/>
      <c r="D179" s="86"/>
      <c r="E179" s="87"/>
      <c r="G179" s="94"/>
      <c r="H179" s="95"/>
      <c r="I179" s="96"/>
      <c r="J179" s="97"/>
    </row>
    <row r="180" spans="1:10" x14ac:dyDescent="0.25">
      <c r="A180" s="85"/>
      <c r="B180" s="45"/>
      <c r="C180" s="88"/>
      <c r="D180" s="86"/>
      <c r="E180" s="87"/>
      <c r="G180" s="94"/>
      <c r="H180" s="95"/>
      <c r="I180" s="96"/>
      <c r="J180" s="97"/>
    </row>
    <row r="181" spans="1:10" x14ac:dyDescent="0.25">
      <c r="A181" s="85"/>
      <c r="B181" s="45"/>
      <c r="C181" s="88"/>
      <c r="D181" s="86"/>
      <c r="E181" s="87"/>
      <c r="G181" s="94"/>
      <c r="H181" s="95"/>
      <c r="I181" s="96"/>
      <c r="J181" s="97"/>
    </row>
    <row r="182" spans="1:10" x14ac:dyDescent="0.25">
      <c r="A182" s="85"/>
      <c r="B182" s="45"/>
      <c r="C182" s="88"/>
      <c r="D182" s="86"/>
      <c r="E182" s="87"/>
      <c r="G182" s="94"/>
      <c r="H182" s="95"/>
      <c r="I182" s="96"/>
      <c r="J182" s="97"/>
    </row>
    <row r="183" spans="1:10" x14ac:dyDescent="0.25">
      <c r="A183" s="85"/>
      <c r="B183" s="45"/>
      <c r="C183" s="88"/>
      <c r="D183" s="86"/>
      <c r="E183" s="87"/>
      <c r="G183" s="94"/>
      <c r="H183" s="95"/>
      <c r="I183" s="96"/>
      <c r="J183" s="97"/>
    </row>
    <row r="184" spans="1:10" x14ac:dyDescent="0.25">
      <c r="A184" s="85"/>
      <c r="B184" s="45"/>
      <c r="C184" s="88"/>
      <c r="D184" s="86"/>
      <c r="E184" s="87"/>
      <c r="G184" s="94"/>
      <c r="H184" s="95"/>
      <c r="I184" s="96"/>
      <c r="J184" s="97"/>
    </row>
    <row r="185" spans="1:10" x14ac:dyDescent="0.25">
      <c r="A185" s="85"/>
      <c r="B185" s="45"/>
      <c r="C185" s="88"/>
      <c r="D185" s="86"/>
      <c r="E185" s="87"/>
      <c r="G185" s="94"/>
      <c r="H185" s="95"/>
      <c r="I185" s="96"/>
      <c r="J185" s="97"/>
    </row>
    <row r="186" spans="1:10" x14ac:dyDescent="0.25">
      <c r="A186" s="85"/>
      <c r="B186" s="45"/>
      <c r="C186" s="88"/>
      <c r="D186" s="86"/>
      <c r="E186" s="87"/>
      <c r="G186" s="94"/>
      <c r="H186" s="95"/>
      <c r="I186" s="96"/>
      <c r="J186" s="97"/>
    </row>
    <row r="187" spans="1:10" x14ac:dyDescent="0.25">
      <c r="A187" s="85"/>
      <c r="B187" s="45"/>
      <c r="C187" s="88"/>
      <c r="D187" s="86"/>
      <c r="E187" s="87"/>
      <c r="G187" s="94"/>
      <c r="H187" s="95"/>
      <c r="I187" s="96"/>
      <c r="J187" s="97"/>
    </row>
    <row r="188" spans="1:10" x14ac:dyDescent="0.25">
      <c r="A188" s="85"/>
      <c r="B188" s="45"/>
      <c r="C188" s="88"/>
      <c r="D188" s="86"/>
      <c r="E188" s="87"/>
      <c r="G188" s="94"/>
      <c r="H188" s="95"/>
      <c r="I188" s="96"/>
      <c r="J188" s="97"/>
    </row>
    <row r="189" spans="1:10" x14ac:dyDescent="0.25">
      <c r="A189" s="85"/>
      <c r="B189" s="45"/>
      <c r="C189" s="88"/>
      <c r="D189" s="86"/>
      <c r="E189" s="87"/>
      <c r="G189" s="94"/>
      <c r="H189" s="95"/>
      <c r="I189" s="96"/>
      <c r="J189" s="97"/>
    </row>
    <row r="190" spans="1:10" x14ac:dyDescent="0.25">
      <c r="A190" s="85"/>
      <c r="B190" s="45"/>
      <c r="C190" s="88"/>
      <c r="D190" s="86"/>
      <c r="E190" s="87"/>
      <c r="G190" s="94"/>
      <c r="H190" s="95"/>
      <c r="I190" s="96"/>
      <c r="J190" s="97"/>
    </row>
    <row r="191" spans="1:10" x14ac:dyDescent="0.25">
      <c r="A191" s="85"/>
      <c r="B191" s="45"/>
      <c r="C191" s="88"/>
      <c r="D191" s="86"/>
      <c r="E191" s="87"/>
      <c r="G191" s="94"/>
      <c r="H191" s="95"/>
      <c r="I191" s="96"/>
      <c r="J191" s="97"/>
    </row>
    <row r="192" spans="1:10" x14ac:dyDescent="0.25">
      <c r="A192" s="85"/>
      <c r="B192" s="45"/>
      <c r="C192" s="88"/>
      <c r="D192" s="86"/>
      <c r="E192" s="87"/>
      <c r="G192" s="94"/>
      <c r="H192" s="95"/>
      <c r="I192" s="96"/>
      <c r="J192" s="97"/>
    </row>
    <row r="193" spans="1:10" x14ac:dyDescent="0.25">
      <c r="A193" s="85"/>
      <c r="B193" s="45"/>
      <c r="C193" s="88"/>
      <c r="D193" s="86"/>
      <c r="E193" s="87"/>
      <c r="G193" s="94"/>
      <c r="H193" s="95"/>
      <c r="I193" s="96"/>
      <c r="J193" s="97"/>
    </row>
    <row r="194" spans="1:10" x14ac:dyDescent="0.25">
      <c r="A194" s="85"/>
      <c r="B194" s="45"/>
      <c r="C194" s="88"/>
      <c r="D194" s="86"/>
      <c r="E194" s="87"/>
      <c r="G194" s="94"/>
      <c r="H194" s="95"/>
      <c r="I194" s="96"/>
      <c r="J194" s="97"/>
    </row>
    <row r="195" spans="1:10" x14ac:dyDescent="0.25">
      <c r="A195" s="85"/>
      <c r="B195" s="45"/>
      <c r="C195" s="88"/>
      <c r="D195" s="86"/>
      <c r="E195" s="87"/>
      <c r="G195" s="94"/>
      <c r="H195" s="95"/>
      <c r="I195" s="96"/>
      <c r="J195" s="97"/>
    </row>
    <row r="196" spans="1:10" x14ac:dyDescent="0.25">
      <c r="A196" s="85"/>
      <c r="B196" s="45"/>
      <c r="C196" s="88"/>
      <c r="D196" s="86"/>
      <c r="E196" s="87"/>
      <c r="G196" s="94"/>
      <c r="H196" s="95"/>
      <c r="I196" s="96"/>
      <c r="J196" s="97"/>
    </row>
    <row r="197" spans="1:10" x14ac:dyDescent="0.25">
      <c r="A197" s="85"/>
      <c r="B197" s="45"/>
      <c r="C197" s="88"/>
      <c r="D197" s="86"/>
      <c r="E197" s="87"/>
      <c r="G197" s="94"/>
      <c r="H197" s="95"/>
      <c r="I197" s="96"/>
      <c r="J197" s="97"/>
    </row>
    <row r="198" spans="1:10" x14ac:dyDescent="0.25">
      <c r="A198" s="85"/>
      <c r="B198" s="45"/>
      <c r="C198" s="88"/>
      <c r="D198" s="86"/>
      <c r="E198" s="87"/>
      <c r="G198" s="94"/>
      <c r="H198" s="95"/>
      <c r="I198" s="96"/>
      <c r="J198" s="97"/>
    </row>
    <row r="199" spans="1:10" x14ac:dyDescent="0.25">
      <c r="A199" s="85"/>
      <c r="B199" s="45"/>
      <c r="C199" s="88"/>
      <c r="D199" s="86"/>
      <c r="E199" s="87"/>
      <c r="G199" s="94"/>
      <c r="H199" s="95"/>
      <c r="I199" s="96"/>
      <c r="J199" s="97"/>
    </row>
    <row r="200" spans="1:10" ht="15.75" thickBot="1" x14ac:dyDescent="0.3">
      <c r="A200" s="89"/>
      <c r="B200" s="90"/>
      <c r="C200" s="91"/>
      <c r="D200" s="92"/>
      <c r="E200" s="93"/>
      <c r="G200" s="98"/>
      <c r="H200" s="99"/>
      <c r="I200" s="100"/>
      <c r="J200" s="101"/>
    </row>
    <row r="201" spans="1:10" x14ac:dyDescent="0.25">
      <c r="A201" s="13"/>
    </row>
    <row r="202" spans="1:10" x14ac:dyDescent="0.25">
      <c r="A202" s="13"/>
    </row>
    <row r="203" spans="1:10" x14ac:dyDescent="0.25">
      <c r="A203" s="13"/>
    </row>
    <row r="204" spans="1:10" x14ac:dyDescent="0.25">
      <c r="A204" s="13"/>
    </row>
    <row r="205" spans="1:10" x14ac:dyDescent="0.25">
      <c r="A205" s="13"/>
    </row>
    <row r="206" spans="1:10" x14ac:dyDescent="0.25">
      <c r="A206" s="13"/>
    </row>
    <row r="207" spans="1:10" x14ac:dyDescent="0.25">
      <c r="A207" s="13"/>
    </row>
    <row r="208" spans="1:10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</sheetData>
  <sheetProtection algorithmName="SHA-512" hashValue="Nslq0SFyJ6/Z8CeGn9knBf9z4tTnnd8KGFu2ZnRe4AAjVZLOw3przojLXiPm5uryzIQRaBwoUqiu29EOy+Ug/Q==" saltValue="kAVSqwtax7F95pEbWYCDtw==" spinCount="100000" sheet="1" objects="1" scenarios="1" selectLockedCells="1"/>
  <dataValidations count="2">
    <dataValidation type="textLength" operator="equal" allowBlank="1" showInputMessage="1" showErrorMessage="1" errorTitle="Greška OIB" error="OIB mora sadržavati 11 znamenki" sqref="B3:B200">
      <formula1>11</formula1>
    </dataValidation>
    <dataValidation type="list" allowBlank="1" showInputMessage="1" showErrorMessage="1" errorTitle="Kvalifikacija" error="Odabrati ispravnu kvalifikaciju iz padajućeg izbornika" sqref="C3:C200">
      <formula1>kvalifikacija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59999389629810485"/>
  </sheetPr>
  <dimension ref="A1:XFC851"/>
  <sheetViews>
    <sheetView showGridLines="0" workbookViewId="0">
      <selection activeCell="C12" sqref="C12"/>
    </sheetView>
  </sheetViews>
  <sheetFormatPr defaultColWidth="0" defaultRowHeight="15" zeroHeight="1" x14ac:dyDescent="0.25"/>
  <cols>
    <col min="1" max="1" width="52.85546875" customWidth="1"/>
    <col min="2" max="2" width="42.85546875" bestFit="1" customWidth="1"/>
    <col min="3" max="3" width="16.7109375" customWidth="1"/>
    <col min="4" max="4" width="64.5703125" customWidth="1"/>
    <col min="5" max="5" width="42.85546875" bestFit="1" customWidth="1"/>
    <col min="6" max="6" width="17.5703125" customWidth="1"/>
    <col min="7" max="7" width="10.140625" hidden="1"/>
    <col min="8" max="16383" width="9.140625" hidden="1"/>
    <col min="16384" max="16384" width="0.5703125" customWidth="1"/>
  </cols>
  <sheetData>
    <row r="1" spans="1:6" ht="31.5" x14ac:dyDescent="0.25">
      <c r="A1" s="53" t="s">
        <v>648</v>
      </c>
      <c r="B1" s="54"/>
      <c r="C1" s="66">
        <f>COUNTA(C3:C600)</f>
        <v>0</v>
      </c>
      <c r="D1" s="56" t="s">
        <v>649</v>
      </c>
      <c r="E1" s="57"/>
      <c r="F1" s="55">
        <f>COUNTA(F3:F600)</f>
        <v>0</v>
      </c>
    </row>
    <row r="2" spans="1:6" ht="15.75" thickBot="1" x14ac:dyDescent="0.3">
      <c r="A2" s="58" t="s">
        <v>650</v>
      </c>
      <c r="B2" s="59" t="s">
        <v>62</v>
      </c>
      <c r="C2" s="69" t="s">
        <v>1</v>
      </c>
      <c r="D2" s="58" t="s">
        <v>820</v>
      </c>
      <c r="E2" s="59" t="s">
        <v>62</v>
      </c>
      <c r="F2" s="59" t="s">
        <v>1</v>
      </c>
    </row>
    <row r="3" spans="1:6" x14ac:dyDescent="0.25">
      <c r="A3" s="144"/>
      <c r="B3" s="48"/>
      <c r="C3" s="72"/>
      <c r="D3" s="65"/>
      <c r="E3" s="48"/>
      <c r="F3" s="72"/>
    </row>
    <row r="4" spans="1:6" x14ac:dyDescent="0.25">
      <c r="A4" s="144"/>
      <c r="B4" s="48"/>
      <c r="C4" s="72"/>
      <c r="D4" s="65"/>
      <c r="E4" s="48"/>
      <c r="F4" s="60"/>
    </row>
    <row r="5" spans="1:6" x14ac:dyDescent="0.25">
      <c r="A5" s="144"/>
      <c r="B5" s="48"/>
      <c r="C5" s="72"/>
      <c r="D5" s="65"/>
      <c r="E5" s="48"/>
      <c r="F5" s="60"/>
    </row>
    <row r="6" spans="1:6" x14ac:dyDescent="0.25">
      <c r="A6" s="144"/>
      <c r="B6" s="48"/>
      <c r="C6" s="72"/>
      <c r="D6" s="65"/>
      <c r="E6" s="48"/>
      <c r="F6" s="60"/>
    </row>
    <row r="7" spans="1:6" x14ac:dyDescent="0.25">
      <c r="A7" s="144"/>
      <c r="B7" s="48"/>
      <c r="C7" s="72"/>
      <c r="D7" s="65"/>
      <c r="E7" s="48"/>
      <c r="F7" s="60"/>
    </row>
    <row r="8" spans="1:6" x14ac:dyDescent="0.25">
      <c r="A8" s="144"/>
      <c r="B8" s="48"/>
      <c r="C8" s="72"/>
      <c r="D8" s="65"/>
      <c r="E8" s="48"/>
      <c r="F8" s="60"/>
    </row>
    <row r="9" spans="1:6" x14ac:dyDescent="0.25">
      <c r="A9" s="144"/>
      <c r="B9" s="48"/>
      <c r="C9" s="72"/>
      <c r="D9" s="65"/>
      <c r="E9" s="48"/>
      <c r="F9" s="60"/>
    </row>
    <row r="10" spans="1:6" x14ac:dyDescent="0.25">
      <c r="A10" s="144"/>
      <c r="B10" s="48"/>
      <c r="C10" s="72"/>
      <c r="D10" s="65"/>
      <c r="E10" s="48"/>
      <c r="F10" s="60"/>
    </row>
    <row r="11" spans="1:6" x14ac:dyDescent="0.25">
      <c r="A11" s="144"/>
      <c r="B11" s="48"/>
      <c r="C11" s="72"/>
      <c r="D11" s="65"/>
      <c r="E11" s="48"/>
      <c r="F11" s="60"/>
    </row>
    <row r="12" spans="1:6" x14ac:dyDescent="0.25">
      <c r="A12" s="144"/>
      <c r="B12" s="48"/>
      <c r="C12" s="72"/>
      <c r="D12" s="65"/>
      <c r="E12" s="48"/>
      <c r="F12" s="60"/>
    </row>
    <row r="13" spans="1:6" x14ac:dyDescent="0.25">
      <c r="A13" s="144"/>
      <c r="B13" s="48"/>
      <c r="C13" s="72"/>
      <c r="D13" s="65"/>
      <c r="E13" s="48"/>
      <c r="F13" s="60"/>
    </row>
    <row r="14" spans="1:6" x14ac:dyDescent="0.25">
      <c r="A14" s="144"/>
      <c r="B14" s="48"/>
      <c r="C14" s="72"/>
      <c r="D14" s="65"/>
      <c r="E14" s="48"/>
      <c r="F14" s="60"/>
    </row>
    <row r="15" spans="1:6" x14ac:dyDescent="0.25">
      <c r="A15" s="144"/>
      <c r="B15" s="48"/>
      <c r="C15" s="72"/>
      <c r="D15" s="65"/>
      <c r="E15" s="48"/>
      <c r="F15" s="60"/>
    </row>
    <row r="16" spans="1:6" x14ac:dyDescent="0.25">
      <c r="A16" s="144"/>
      <c r="B16" s="48"/>
      <c r="C16" s="72"/>
      <c r="D16" s="65"/>
      <c r="E16" s="48"/>
      <c r="F16" s="60"/>
    </row>
    <row r="17" spans="1:6" x14ac:dyDescent="0.25">
      <c r="A17" s="144"/>
      <c r="B17" s="48"/>
      <c r="C17" s="72"/>
      <c r="D17" s="65"/>
      <c r="E17" s="48"/>
      <c r="F17" s="60"/>
    </row>
    <row r="18" spans="1:6" x14ac:dyDescent="0.25">
      <c r="A18" s="144"/>
      <c r="B18" s="48"/>
      <c r="C18" s="72"/>
      <c r="D18" s="65"/>
      <c r="E18" s="48"/>
      <c r="F18" s="60"/>
    </row>
    <row r="19" spans="1:6" x14ac:dyDescent="0.25">
      <c r="A19" s="144"/>
      <c r="B19" s="48"/>
      <c r="C19" s="72"/>
      <c r="D19" s="65"/>
      <c r="E19" s="48"/>
      <c r="F19" s="60"/>
    </row>
    <row r="20" spans="1:6" x14ac:dyDescent="0.25">
      <c r="A20" s="144"/>
      <c r="B20" s="48"/>
      <c r="C20" s="72"/>
      <c r="D20" s="65"/>
      <c r="E20" s="48"/>
      <c r="F20" s="60"/>
    </row>
    <row r="21" spans="1:6" x14ac:dyDescent="0.25">
      <c r="A21" s="144"/>
      <c r="B21" s="48"/>
      <c r="C21" s="72"/>
      <c r="D21" s="65"/>
      <c r="E21" s="48"/>
      <c r="F21" s="60"/>
    </row>
    <row r="22" spans="1:6" x14ac:dyDescent="0.25">
      <c r="A22" s="144"/>
      <c r="B22" s="48"/>
      <c r="C22" s="72"/>
      <c r="D22" s="65"/>
      <c r="E22" s="48"/>
      <c r="F22" s="60"/>
    </row>
    <row r="23" spans="1:6" x14ac:dyDescent="0.25">
      <c r="A23" s="144"/>
      <c r="B23" s="48"/>
      <c r="C23" s="72"/>
      <c r="D23" s="65"/>
      <c r="E23" s="48"/>
      <c r="F23" s="60"/>
    </row>
    <row r="24" spans="1:6" x14ac:dyDescent="0.25">
      <c r="A24" s="144"/>
      <c r="B24" s="48"/>
      <c r="C24" s="72"/>
      <c r="D24" s="65"/>
      <c r="E24" s="48"/>
      <c r="F24" s="60"/>
    </row>
    <row r="25" spans="1:6" x14ac:dyDescent="0.25">
      <c r="A25" s="144"/>
      <c r="B25" s="48"/>
      <c r="C25" s="72"/>
      <c r="D25" s="65"/>
      <c r="E25" s="48"/>
      <c r="F25" s="60"/>
    </row>
    <row r="26" spans="1:6" x14ac:dyDescent="0.25">
      <c r="A26" s="144"/>
      <c r="B26" s="48"/>
      <c r="C26" s="72"/>
      <c r="D26" s="65"/>
      <c r="E26" s="48"/>
      <c r="F26" s="60"/>
    </row>
    <row r="27" spans="1:6" x14ac:dyDescent="0.25">
      <c r="A27" s="144"/>
      <c r="B27" s="48"/>
      <c r="C27" s="72"/>
      <c r="D27" s="65"/>
      <c r="E27" s="48"/>
      <c r="F27" s="60"/>
    </row>
    <row r="28" spans="1:6" x14ac:dyDescent="0.25">
      <c r="A28" s="144"/>
      <c r="B28" s="48"/>
      <c r="C28" s="72"/>
      <c r="D28" s="65"/>
      <c r="E28" s="48"/>
      <c r="F28" s="60"/>
    </row>
    <row r="29" spans="1:6" x14ac:dyDescent="0.25">
      <c r="A29" s="144"/>
      <c r="B29" s="48"/>
      <c r="C29" s="72"/>
      <c r="D29" s="65"/>
      <c r="E29" s="48"/>
      <c r="F29" s="60"/>
    </row>
    <row r="30" spans="1:6" x14ac:dyDescent="0.25">
      <c r="A30" s="144"/>
      <c r="B30" s="48"/>
      <c r="C30" s="72"/>
      <c r="D30" s="65"/>
      <c r="E30" s="48"/>
      <c r="F30" s="60"/>
    </row>
    <row r="31" spans="1:6" x14ac:dyDescent="0.25">
      <c r="A31" s="144"/>
      <c r="B31" s="48"/>
      <c r="C31" s="72"/>
      <c r="D31" s="65"/>
      <c r="E31" s="48"/>
      <c r="F31" s="60"/>
    </row>
    <row r="32" spans="1:6" x14ac:dyDescent="0.25">
      <c r="A32" s="144"/>
      <c r="B32" s="48"/>
      <c r="C32" s="72"/>
      <c r="D32" s="65"/>
      <c r="E32" s="48"/>
      <c r="F32" s="60"/>
    </row>
    <row r="33" spans="1:6" x14ac:dyDescent="0.25">
      <c r="A33" s="144"/>
      <c r="B33" s="48"/>
      <c r="C33" s="72"/>
      <c r="D33" s="65"/>
      <c r="E33" s="48"/>
      <c r="F33" s="60"/>
    </row>
    <row r="34" spans="1:6" x14ac:dyDescent="0.25">
      <c r="A34" s="144"/>
      <c r="B34" s="48"/>
      <c r="C34" s="72"/>
      <c r="D34" s="65"/>
      <c r="E34" s="48"/>
      <c r="F34" s="60"/>
    </row>
    <row r="35" spans="1:6" x14ac:dyDescent="0.25">
      <c r="A35" s="144"/>
      <c r="B35" s="48"/>
      <c r="C35" s="72"/>
      <c r="D35" s="65"/>
      <c r="E35" s="48"/>
      <c r="F35" s="60"/>
    </row>
    <row r="36" spans="1:6" x14ac:dyDescent="0.25">
      <c r="A36" s="144"/>
      <c r="B36" s="48"/>
      <c r="C36" s="72"/>
      <c r="D36" s="65"/>
      <c r="E36" s="48"/>
      <c r="F36" s="60"/>
    </row>
    <row r="37" spans="1:6" x14ac:dyDescent="0.25">
      <c r="A37" s="144"/>
      <c r="B37" s="48"/>
      <c r="C37" s="72"/>
      <c r="D37" s="65"/>
      <c r="E37" s="48"/>
      <c r="F37" s="60"/>
    </row>
    <row r="38" spans="1:6" x14ac:dyDescent="0.25">
      <c r="A38" s="144"/>
      <c r="B38" s="48"/>
      <c r="C38" s="72"/>
      <c r="D38" s="65"/>
      <c r="E38" s="48"/>
      <c r="F38" s="60"/>
    </row>
    <row r="39" spans="1:6" x14ac:dyDescent="0.25">
      <c r="A39" s="144"/>
      <c r="B39" s="48"/>
      <c r="C39" s="72"/>
      <c r="D39" s="65"/>
      <c r="E39" s="48"/>
      <c r="F39" s="60"/>
    </row>
    <row r="40" spans="1:6" x14ac:dyDescent="0.25">
      <c r="A40" s="144"/>
      <c r="B40" s="48"/>
      <c r="C40" s="72"/>
      <c r="D40" s="65"/>
      <c r="E40" s="48"/>
      <c r="F40" s="60"/>
    </row>
    <row r="41" spans="1:6" x14ac:dyDescent="0.25">
      <c r="A41" s="144"/>
      <c r="B41" s="48"/>
      <c r="C41" s="72"/>
      <c r="D41" s="65"/>
      <c r="E41" s="48"/>
      <c r="F41" s="60"/>
    </row>
    <row r="42" spans="1:6" x14ac:dyDescent="0.25">
      <c r="A42" s="144"/>
      <c r="B42" s="48"/>
      <c r="C42" s="72"/>
      <c r="D42" s="65"/>
      <c r="E42" s="48"/>
      <c r="F42" s="60"/>
    </row>
    <row r="43" spans="1:6" x14ac:dyDescent="0.25">
      <c r="A43" s="144"/>
      <c r="B43" s="48"/>
      <c r="C43" s="72"/>
      <c r="D43" s="65"/>
      <c r="E43" s="48"/>
      <c r="F43" s="60"/>
    </row>
    <row r="44" spans="1:6" x14ac:dyDescent="0.25">
      <c r="A44" s="144"/>
      <c r="B44" s="48"/>
      <c r="C44" s="72"/>
      <c r="D44" s="65"/>
      <c r="E44" s="48"/>
      <c r="F44" s="60"/>
    </row>
    <row r="45" spans="1:6" x14ac:dyDescent="0.25">
      <c r="A45" s="144"/>
      <c r="B45" s="48"/>
      <c r="C45" s="72"/>
      <c r="D45" s="65"/>
      <c r="E45" s="48"/>
      <c r="F45" s="60"/>
    </row>
    <row r="46" spans="1:6" x14ac:dyDescent="0.25">
      <c r="A46" s="144"/>
      <c r="B46" s="48"/>
      <c r="C46" s="72"/>
      <c r="D46" s="65"/>
      <c r="E46" s="48"/>
      <c r="F46" s="60"/>
    </row>
    <row r="47" spans="1:6" x14ac:dyDescent="0.25">
      <c r="A47" s="144"/>
      <c r="B47" s="48"/>
      <c r="C47" s="72"/>
      <c r="D47" s="65"/>
      <c r="E47" s="48"/>
      <c r="F47" s="60"/>
    </row>
    <row r="48" spans="1:6" x14ac:dyDescent="0.25">
      <c r="A48" s="144"/>
      <c r="B48" s="48"/>
      <c r="C48" s="72"/>
      <c r="D48" s="65"/>
      <c r="E48" s="48"/>
      <c r="F48" s="60"/>
    </row>
    <row r="49" spans="1:6" x14ac:dyDescent="0.25">
      <c r="A49" s="144"/>
      <c r="B49" s="48"/>
      <c r="C49" s="72"/>
      <c r="D49" s="65"/>
      <c r="E49" s="48"/>
      <c r="F49" s="60"/>
    </row>
    <row r="50" spans="1:6" x14ac:dyDescent="0.25">
      <c r="A50" s="144"/>
      <c r="B50" s="48"/>
      <c r="C50" s="72"/>
      <c r="D50" s="65"/>
      <c r="E50" s="48"/>
      <c r="F50" s="60"/>
    </row>
    <row r="51" spans="1:6" x14ac:dyDescent="0.25">
      <c r="A51" s="144"/>
      <c r="B51" s="48"/>
      <c r="C51" s="72"/>
      <c r="D51" s="65"/>
      <c r="E51" s="48"/>
      <c r="F51" s="60"/>
    </row>
    <row r="52" spans="1:6" x14ac:dyDescent="0.25">
      <c r="A52" s="144"/>
      <c r="B52" s="48"/>
      <c r="C52" s="72"/>
      <c r="D52" s="65"/>
      <c r="E52" s="48"/>
      <c r="F52" s="60"/>
    </row>
    <row r="53" spans="1:6" x14ac:dyDescent="0.25">
      <c r="A53" s="144"/>
      <c r="B53" s="48"/>
      <c r="C53" s="72"/>
      <c r="D53" s="65"/>
      <c r="E53" s="48"/>
      <c r="F53" s="60"/>
    </row>
    <row r="54" spans="1:6" x14ac:dyDescent="0.25">
      <c r="A54" s="144"/>
      <c r="B54" s="48"/>
      <c r="C54" s="72"/>
      <c r="D54" s="65"/>
      <c r="E54" s="48"/>
      <c r="F54" s="60"/>
    </row>
    <row r="55" spans="1:6" x14ac:dyDescent="0.25">
      <c r="A55" s="144"/>
      <c r="B55" s="48"/>
      <c r="C55" s="72"/>
      <c r="D55" s="65"/>
      <c r="E55" s="48"/>
      <c r="F55" s="60"/>
    </row>
    <row r="56" spans="1:6" x14ac:dyDescent="0.25">
      <c r="A56" s="144"/>
      <c r="B56" s="48"/>
      <c r="C56" s="72"/>
      <c r="D56" s="65"/>
      <c r="E56" s="48"/>
      <c r="F56" s="60"/>
    </row>
    <row r="57" spans="1:6" x14ac:dyDescent="0.25">
      <c r="A57" s="144"/>
      <c r="B57" s="48"/>
      <c r="C57" s="72"/>
      <c r="D57" s="65"/>
      <c r="E57" s="48"/>
      <c r="F57" s="60"/>
    </row>
    <row r="58" spans="1:6" x14ac:dyDescent="0.25">
      <c r="A58" s="144"/>
      <c r="B58" s="48"/>
      <c r="C58" s="72"/>
      <c r="D58" s="65"/>
      <c r="E58" s="48"/>
      <c r="F58" s="60"/>
    </row>
    <row r="59" spans="1:6" x14ac:dyDescent="0.25">
      <c r="A59" s="144"/>
      <c r="B59" s="48"/>
      <c r="C59" s="72"/>
      <c r="D59" s="65"/>
      <c r="E59" s="48"/>
      <c r="F59" s="60"/>
    </row>
    <row r="60" spans="1:6" x14ac:dyDescent="0.25">
      <c r="A60" s="144"/>
      <c r="B60" s="48"/>
      <c r="C60" s="72"/>
      <c r="D60" s="65"/>
      <c r="E60" s="48"/>
      <c r="F60" s="60"/>
    </row>
    <row r="61" spans="1:6" x14ac:dyDescent="0.25">
      <c r="A61" s="144"/>
      <c r="B61" s="48"/>
      <c r="C61" s="72"/>
      <c r="D61" s="65"/>
      <c r="E61" s="48"/>
      <c r="F61" s="60"/>
    </row>
    <row r="62" spans="1:6" x14ac:dyDescent="0.25">
      <c r="A62" s="144"/>
      <c r="B62" s="48"/>
      <c r="C62" s="72"/>
      <c r="D62" s="65"/>
      <c r="E62" s="48"/>
      <c r="F62" s="60"/>
    </row>
    <row r="63" spans="1:6" x14ac:dyDescent="0.25">
      <c r="A63" s="144"/>
      <c r="B63" s="48"/>
      <c r="C63" s="72"/>
      <c r="D63" s="65"/>
      <c r="E63" s="48"/>
      <c r="F63" s="60"/>
    </row>
    <row r="64" spans="1:6" x14ac:dyDescent="0.25">
      <c r="A64" s="144"/>
      <c r="B64" s="48"/>
      <c r="C64" s="72"/>
      <c r="D64" s="65"/>
      <c r="E64" s="48"/>
      <c r="F64" s="60"/>
    </row>
    <row r="65" spans="1:6" x14ac:dyDescent="0.25">
      <c r="A65" s="144"/>
      <c r="B65" s="48"/>
      <c r="C65" s="72"/>
      <c r="D65" s="65"/>
      <c r="E65" s="48"/>
      <c r="F65" s="60"/>
    </row>
    <row r="66" spans="1:6" x14ac:dyDescent="0.25">
      <c r="A66" s="144"/>
      <c r="B66" s="48"/>
      <c r="C66" s="72"/>
      <c r="D66" s="65"/>
      <c r="E66" s="48"/>
      <c r="F66" s="60"/>
    </row>
    <row r="67" spans="1:6" x14ac:dyDescent="0.25">
      <c r="A67" s="144"/>
      <c r="B67" s="48"/>
      <c r="C67" s="72"/>
      <c r="D67" s="65"/>
      <c r="E67" s="48"/>
      <c r="F67" s="60"/>
    </row>
    <row r="68" spans="1:6" x14ac:dyDescent="0.25">
      <c r="A68" s="144"/>
      <c r="B68" s="48"/>
      <c r="C68" s="72"/>
      <c r="D68" s="65"/>
      <c r="E68" s="48"/>
      <c r="F68" s="60"/>
    </row>
    <row r="69" spans="1:6" x14ac:dyDescent="0.25">
      <c r="A69" s="144"/>
      <c r="B69" s="48"/>
      <c r="C69" s="72"/>
      <c r="D69" s="65"/>
      <c r="E69" s="48"/>
      <c r="F69" s="60"/>
    </row>
    <row r="70" spans="1:6" x14ac:dyDescent="0.25">
      <c r="A70" s="144"/>
      <c r="B70" s="48"/>
      <c r="C70" s="72"/>
      <c r="D70" s="65"/>
      <c r="E70" s="48"/>
      <c r="F70" s="60"/>
    </row>
    <row r="71" spans="1:6" x14ac:dyDescent="0.25">
      <c r="A71" s="144"/>
      <c r="B71" s="48"/>
      <c r="C71" s="72"/>
      <c r="D71" s="65"/>
      <c r="E71" s="48"/>
      <c r="F71" s="60"/>
    </row>
    <row r="72" spans="1:6" x14ac:dyDescent="0.25">
      <c r="A72" s="144"/>
      <c r="B72" s="48"/>
      <c r="C72" s="72"/>
      <c r="D72" s="65"/>
      <c r="E72" s="48"/>
      <c r="F72" s="60"/>
    </row>
    <row r="73" spans="1:6" x14ac:dyDescent="0.25">
      <c r="A73" s="144"/>
      <c r="B73" s="48"/>
      <c r="C73" s="72"/>
      <c r="D73" s="65"/>
      <c r="E73" s="48"/>
      <c r="F73" s="60"/>
    </row>
    <row r="74" spans="1:6" x14ac:dyDescent="0.25">
      <c r="A74" s="144"/>
      <c r="B74" s="48"/>
      <c r="C74" s="72"/>
      <c r="D74" s="65"/>
      <c r="E74" s="48"/>
      <c r="F74" s="60"/>
    </row>
    <row r="75" spans="1:6" x14ac:dyDescent="0.25">
      <c r="A75" s="144"/>
      <c r="B75" s="48"/>
      <c r="C75" s="72"/>
      <c r="D75" s="65"/>
      <c r="E75" s="48"/>
      <c r="F75" s="60"/>
    </row>
    <row r="76" spans="1:6" x14ac:dyDescent="0.25">
      <c r="A76" s="144"/>
      <c r="B76" s="48"/>
      <c r="C76" s="72"/>
      <c r="D76" s="65"/>
      <c r="E76" s="48"/>
      <c r="F76" s="60"/>
    </row>
    <row r="77" spans="1:6" x14ac:dyDescent="0.25">
      <c r="A77" s="144"/>
      <c r="B77" s="48"/>
      <c r="C77" s="72"/>
      <c r="D77" s="65"/>
      <c r="E77" s="48"/>
      <c r="F77" s="60"/>
    </row>
    <row r="78" spans="1:6" x14ac:dyDescent="0.25">
      <c r="A78" s="144"/>
      <c r="B78" s="48"/>
      <c r="C78" s="72"/>
      <c r="D78" s="65"/>
      <c r="E78" s="48"/>
      <c r="F78" s="60"/>
    </row>
    <row r="79" spans="1:6" x14ac:dyDescent="0.25">
      <c r="A79" s="144"/>
      <c r="B79" s="48"/>
      <c r="C79" s="72"/>
      <c r="D79" s="65"/>
      <c r="E79" s="48"/>
      <c r="F79" s="60"/>
    </row>
    <row r="80" spans="1:6" x14ac:dyDescent="0.25">
      <c r="A80" s="144"/>
      <c r="B80" s="48"/>
      <c r="C80" s="72"/>
      <c r="D80" s="65"/>
      <c r="E80" s="48"/>
      <c r="F80" s="60"/>
    </row>
    <row r="81" spans="1:6" x14ac:dyDescent="0.25">
      <c r="A81" s="144"/>
      <c r="B81" s="48"/>
      <c r="C81" s="72"/>
      <c r="D81" s="65"/>
      <c r="E81" s="48"/>
      <c r="F81" s="60"/>
    </row>
    <row r="82" spans="1:6" x14ac:dyDescent="0.25">
      <c r="A82" s="144"/>
      <c r="B82" s="48"/>
      <c r="C82" s="72"/>
      <c r="D82" s="65"/>
      <c r="E82" s="48"/>
      <c r="F82" s="60"/>
    </row>
    <row r="83" spans="1:6" x14ac:dyDescent="0.25">
      <c r="A83" s="144"/>
      <c r="B83" s="48"/>
      <c r="C83" s="72"/>
      <c r="D83" s="65"/>
      <c r="E83" s="48"/>
      <c r="F83" s="60"/>
    </row>
    <row r="84" spans="1:6" x14ac:dyDescent="0.25">
      <c r="A84" s="144"/>
      <c r="B84" s="48"/>
      <c r="C84" s="72"/>
      <c r="D84" s="65"/>
      <c r="E84" s="48"/>
      <c r="F84" s="60"/>
    </row>
    <row r="85" spans="1:6" x14ac:dyDescent="0.25">
      <c r="A85" s="144"/>
      <c r="B85" s="48"/>
      <c r="C85" s="72"/>
      <c r="D85" s="65"/>
      <c r="E85" s="48"/>
      <c r="F85" s="60"/>
    </row>
    <row r="86" spans="1:6" x14ac:dyDescent="0.25">
      <c r="A86" s="144"/>
      <c r="B86" s="48"/>
      <c r="C86" s="72"/>
      <c r="D86" s="65"/>
      <c r="E86" s="48"/>
      <c r="F86" s="60"/>
    </row>
    <row r="87" spans="1:6" x14ac:dyDescent="0.25">
      <c r="A87" s="144"/>
      <c r="B87" s="48"/>
      <c r="C87" s="72"/>
      <c r="D87" s="65"/>
      <c r="E87" s="48"/>
      <c r="F87" s="60"/>
    </row>
    <row r="88" spans="1:6" x14ac:dyDescent="0.25">
      <c r="A88" s="144"/>
      <c r="B88" s="48"/>
      <c r="C88" s="72"/>
      <c r="D88" s="65"/>
      <c r="E88" s="48"/>
      <c r="F88" s="60"/>
    </row>
    <row r="89" spans="1:6" x14ac:dyDescent="0.25">
      <c r="A89" s="144"/>
      <c r="B89" s="48"/>
      <c r="C89" s="72"/>
      <c r="D89" s="65"/>
      <c r="E89" s="48"/>
      <c r="F89" s="60"/>
    </row>
    <row r="90" spans="1:6" x14ac:dyDescent="0.25">
      <c r="A90" s="144"/>
      <c r="B90" s="48"/>
      <c r="C90" s="72"/>
      <c r="D90" s="65"/>
      <c r="E90" s="48"/>
      <c r="F90" s="60"/>
    </row>
    <row r="91" spans="1:6" x14ac:dyDescent="0.25">
      <c r="A91" s="144"/>
      <c r="B91" s="48"/>
      <c r="C91" s="72"/>
      <c r="D91" s="65"/>
      <c r="E91" s="48"/>
      <c r="F91" s="60"/>
    </row>
    <row r="92" spans="1:6" x14ac:dyDescent="0.25">
      <c r="A92" s="144"/>
      <c r="B92" s="48"/>
      <c r="C92" s="72"/>
      <c r="D92" s="65"/>
      <c r="E92" s="48"/>
      <c r="F92" s="60"/>
    </row>
    <row r="93" spans="1:6" x14ac:dyDescent="0.25">
      <c r="A93" s="144"/>
      <c r="B93" s="48"/>
      <c r="C93" s="72"/>
      <c r="D93" s="65"/>
      <c r="E93" s="48"/>
      <c r="F93" s="60"/>
    </row>
    <row r="94" spans="1:6" x14ac:dyDescent="0.25">
      <c r="A94" s="144"/>
      <c r="B94" s="48"/>
      <c r="C94" s="72"/>
      <c r="D94" s="65"/>
      <c r="E94" s="48"/>
      <c r="F94" s="60"/>
    </row>
    <row r="95" spans="1:6" x14ac:dyDescent="0.25">
      <c r="A95" s="144"/>
      <c r="B95" s="48"/>
      <c r="C95" s="72"/>
      <c r="D95" s="65"/>
      <c r="E95" s="48"/>
      <c r="F95" s="60"/>
    </row>
    <row r="96" spans="1:6" x14ac:dyDescent="0.25">
      <c r="A96" s="144"/>
      <c r="B96" s="48"/>
      <c r="C96" s="72"/>
      <c r="D96" s="65"/>
      <c r="E96" s="48"/>
      <c r="F96" s="60"/>
    </row>
    <row r="97" spans="1:6" x14ac:dyDescent="0.25">
      <c r="A97" s="144"/>
      <c r="B97" s="48"/>
      <c r="C97" s="72"/>
      <c r="D97" s="65"/>
      <c r="E97" s="48"/>
      <c r="F97" s="60"/>
    </row>
    <row r="98" spans="1:6" x14ac:dyDescent="0.25">
      <c r="A98" s="144"/>
      <c r="B98" s="48"/>
      <c r="C98" s="72"/>
      <c r="D98" s="65"/>
      <c r="E98" s="48"/>
      <c r="F98" s="60"/>
    </row>
    <row r="99" spans="1:6" x14ac:dyDescent="0.25">
      <c r="A99" s="144"/>
      <c r="B99" s="48"/>
      <c r="C99" s="72"/>
      <c r="D99" s="65"/>
      <c r="E99" s="48"/>
      <c r="F99" s="60"/>
    </row>
    <row r="100" spans="1:6" x14ac:dyDescent="0.25">
      <c r="A100" s="144"/>
      <c r="B100" s="48"/>
      <c r="C100" s="72"/>
      <c r="D100" s="65"/>
      <c r="E100" s="48"/>
      <c r="F100" s="60"/>
    </row>
    <row r="101" spans="1:6" x14ac:dyDescent="0.25">
      <c r="A101" s="144"/>
      <c r="B101" s="48"/>
      <c r="C101" s="72"/>
      <c r="D101" s="65"/>
      <c r="E101" s="48"/>
      <c r="F101" s="60"/>
    </row>
    <row r="102" spans="1:6" x14ac:dyDescent="0.25">
      <c r="A102" s="144"/>
      <c r="B102" s="48"/>
      <c r="C102" s="72"/>
      <c r="D102" s="65"/>
      <c r="E102" s="48"/>
      <c r="F102" s="60"/>
    </row>
    <row r="103" spans="1:6" x14ac:dyDescent="0.25">
      <c r="A103" s="144"/>
      <c r="B103" s="48"/>
      <c r="C103" s="72"/>
      <c r="D103" s="65"/>
      <c r="E103" s="48"/>
      <c r="F103" s="60"/>
    </row>
    <row r="104" spans="1:6" x14ac:dyDescent="0.25">
      <c r="A104" s="144"/>
      <c r="B104" s="48"/>
      <c r="C104" s="72"/>
      <c r="D104" s="65"/>
      <c r="E104" s="48"/>
      <c r="F104" s="60"/>
    </row>
    <row r="105" spans="1:6" x14ac:dyDescent="0.25">
      <c r="A105" s="144"/>
      <c r="B105" s="48"/>
      <c r="C105" s="72"/>
      <c r="D105" s="65"/>
      <c r="E105" s="48"/>
      <c r="F105" s="60"/>
    </row>
    <row r="106" spans="1:6" x14ac:dyDescent="0.25">
      <c r="A106" s="144"/>
      <c r="B106" s="48"/>
      <c r="C106" s="72"/>
      <c r="D106" s="65"/>
      <c r="E106" s="48"/>
      <c r="F106" s="60"/>
    </row>
    <row r="107" spans="1:6" x14ac:dyDescent="0.25">
      <c r="A107" s="144"/>
      <c r="B107" s="48"/>
      <c r="C107" s="72"/>
      <c r="D107" s="65"/>
      <c r="E107" s="48"/>
      <c r="F107" s="60"/>
    </row>
    <row r="108" spans="1:6" x14ac:dyDescent="0.25">
      <c r="A108" s="144"/>
      <c r="B108" s="48"/>
      <c r="C108" s="72"/>
      <c r="D108" s="65"/>
      <c r="E108" s="48"/>
      <c r="F108" s="60"/>
    </row>
    <row r="109" spans="1:6" x14ac:dyDescent="0.25">
      <c r="A109" s="144"/>
      <c r="B109" s="48"/>
      <c r="C109" s="72"/>
      <c r="D109" s="65"/>
      <c r="E109" s="48"/>
      <c r="F109" s="60"/>
    </row>
    <row r="110" spans="1:6" x14ac:dyDescent="0.25">
      <c r="A110" s="144"/>
      <c r="B110" s="48"/>
      <c r="C110" s="72"/>
      <c r="D110" s="65"/>
      <c r="E110" s="48"/>
      <c r="F110" s="60"/>
    </row>
    <row r="111" spans="1:6" x14ac:dyDescent="0.25">
      <c r="A111" s="144"/>
      <c r="B111" s="48"/>
      <c r="C111" s="72"/>
      <c r="D111" s="65"/>
      <c r="E111" s="48"/>
      <c r="F111" s="60"/>
    </row>
    <row r="112" spans="1:6" x14ac:dyDescent="0.25">
      <c r="A112" s="144"/>
      <c r="B112" s="48"/>
      <c r="C112" s="72"/>
      <c r="D112" s="65"/>
      <c r="E112" s="48"/>
      <c r="F112" s="60"/>
    </row>
    <row r="113" spans="1:6" x14ac:dyDescent="0.25">
      <c r="A113" s="144"/>
      <c r="B113" s="48"/>
      <c r="C113" s="72"/>
      <c r="D113" s="65"/>
      <c r="E113" s="48"/>
      <c r="F113" s="60"/>
    </row>
    <row r="114" spans="1:6" x14ac:dyDescent="0.25">
      <c r="A114" s="144"/>
      <c r="B114" s="48"/>
      <c r="C114" s="72"/>
      <c r="D114" s="65"/>
      <c r="E114" s="48"/>
      <c r="F114" s="60"/>
    </row>
    <row r="115" spans="1:6" x14ac:dyDescent="0.25">
      <c r="A115" s="144"/>
      <c r="B115" s="48"/>
      <c r="C115" s="72"/>
      <c r="D115" s="65"/>
      <c r="E115" s="48"/>
      <c r="F115" s="60"/>
    </row>
    <row r="116" spans="1:6" x14ac:dyDescent="0.25">
      <c r="A116" s="144"/>
      <c r="B116" s="48"/>
      <c r="C116" s="72"/>
      <c r="D116" s="65"/>
      <c r="E116" s="48"/>
      <c r="F116" s="60"/>
    </row>
    <row r="117" spans="1:6" x14ac:dyDescent="0.25">
      <c r="A117" s="144"/>
      <c r="B117" s="48"/>
      <c r="C117" s="72"/>
      <c r="D117" s="65"/>
      <c r="E117" s="48"/>
      <c r="F117" s="60"/>
    </row>
    <row r="118" spans="1:6" x14ac:dyDescent="0.25">
      <c r="A118" s="144"/>
      <c r="B118" s="48"/>
      <c r="C118" s="72"/>
      <c r="D118" s="65"/>
      <c r="E118" s="48"/>
      <c r="F118" s="60"/>
    </row>
    <row r="119" spans="1:6" x14ac:dyDescent="0.25">
      <c r="A119" s="144"/>
      <c r="B119" s="48"/>
      <c r="C119" s="72"/>
      <c r="D119" s="65"/>
      <c r="E119" s="48"/>
      <c r="F119" s="60"/>
    </row>
    <row r="120" spans="1:6" x14ac:dyDescent="0.25">
      <c r="A120" s="144"/>
      <c r="B120" s="48"/>
      <c r="C120" s="72"/>
      <c r="D120" s="65"/>
      <c r="E120" s="48"/>
      <c r="F120" s="60"/>
    </row>
    <row r="121" spans="1:6" x14ac:dyDescent="0.25">
      <c r="A121" s="144"/>
      <c r="B121" s="48"/>
      <c r="C121" s="72"/>
      <c r="D121" s="65"/>
      <c r="E121" s="48"/>
      <c r="F121" s="60"/>
    </row>
    <row r="122" spans="1:6" x14ac:dyDescent="0.25">
      <c r="A122" s="144"/>
      <c r="B122" s="48"/>
      <c r="C122" s="72"/>
      <c r="D122" s="65"/>
      <c r="E122" s="48"/>
      <c r="F122" s="60"/>
    </row>
    <row r="123" spans="1:6" x14ac:dyDescent="0.25">
      <c r="A123" s="144"/>
      <c r="B123" s="48"/>
      <c r="C123" s="72"/>
      <c r="D123" s="65"/>
      <c r="E123" s="48"/>
      <c r="F123" s="60"/>
    </row>
    <row r="124" spans="1:6" x14ac:dyDescent="0.25">
      <c r="A124" s="144"/>
      <c r="B124" s="48"/>
      <c r="C124" s="72"/>
      <c r="D124" s="65"/>
      <c r="E124" s="48"/>
      <c r="F124" s="60"/>
    </row>
    <row r="125" spans="1:6" x14ac:dyDescent="0.25">
      <c r="A125" s="144"/>
      <c r="B125" s="48"/>
      <c r="C125" s="72"/>
      <c r="D125" s="65"/>
      <c r="E125" s="48"/>
      <c r="F125" s="60"/>
    </row>
    <row r="126" spans="1:6" x14ac:dyDescent="0.25">
      <c r="A126" s="144"/>
      <c r="B126" s="48"/>
      <c r="C126" s="72"/>
      <c r="D126" s="65"/>
      <c r="E126" s="48"/>
      <c r="F126" s="60"/>
    </row>
    <row r="127" spans="1:6" x14ac:dyDescent="0.25">
      <c r="A127" s="144"/>
      <c r="B127" s="48"/>
      <c r="C127" s="72"/>
      <c r="D127" s="65"/>
      <c r="E127" s="48"/>
      <c r="F127" s="60"/>
    </row>
    <row r="128" spans="1:6" x14ac:dyDescent="0.25">
      <c r="A128" s="144"/>
      <c r="B128" s="48"/>
      <c r="C128" s="72"/>
      <c r="D128" s="65"/>
      <c r="E128" s="48"/>
      <c r="F128" s="60"/>
    </row>
    <row r="129" spans="1:6" x14ac:dyDescent="0.25">
      <c r="A129" s="144"/>
      <c r="B129" s="48"/>
      <c r="C129" s="72"/>
      <c r="D129" s="65"/>
      <c r="E129" s="48"/>
      <c r="F129" s="60"/>
    </row>
    <row r="130" spans="1:6" x14ac:dyDescent="0.25">
      <c r="A130" s="144"/>
      <c r="B130" s="48"/>
      <c r="C130" s="72"/>
      <c r="D130" s="65"/>
      <c r="E130" s="48"/>
      <c r="F130" s="60"/>
    </row>
    <row r="131" spans="1:6" x14ac:dyDescent="0.25">
      <c r="A131" s="144"/>
      <c r="B131" s="48"/>
      <c r="C131" s="72"/>
      <c r="D131" s="65"/>
      <c r="E131" s="48"/>
      <c r="F131" s="60"/>
    </row>
    <row r="132" spans="1:6" x14ac:dyDescent="0.25">
      <c r="A132" s="144"/>
      <c r="B132" s="48"/>
      <c r="C132" s="72"/>
      <c r="D132" s="65"/>
      <c r="E132" s="48"/>
      <c r="F132" s="60"/>
    </row>
    <row r="133" spans="1:6" x14ac:dyDescent="0.25">
      <c r="A133" s="144"/>
      <c r="B133" s="48"/>
      <c r="C133" s="72"/>
      <c r="D133" s="65"/>
      <c r="E133" s="48"/>
      <c r="F133" s="60"/>
    </row>
    <row r="134" spans="1:6" x14ac:dyDescent="0.25">
      <c r="A134" s="144"/>
      <c r="B134" s="48"/>
      <c r="C134" s="72"/>
      <c r="D134" s="65"/>
      <c r="E134" s="48"/>
      <c r="F134" s="60"/>
    </row>
    <row r="135" spans="1:6" x14ac:dyDescent="0.25">
      <c r="A135" s="144"/>
      <c r="B135" s="48"/>
      <c r="C135" s="72"/>
      <c r="D135" s="65"/>
      <c r="E135" s="48"/>
      <c r="F135" s="60"/>
    </row>
    <row r="136" spans="1:6" x14ac:dyDescent="0.25">
      <c r="A136" s="144"/>
      <c r="B136" s="48"/>
      <c r="C136" s="72"/>
      <c r="D136" s="65"/>
      <c r="E136" s="48"/>
      <c r="F136" s="60"/>
    </row>
    <row r="137" spans="1:6" x14ac:dyDescent="0.25">
      <c r="A137" s="144"/>
      <c r="B137" s="48"/>
      <c r="C137" s="72"/>
      <c r="D137" s="65"/>
      <c r="E137" s="48"/>
      <c r="F137" s="60"/>
    </row>
    <row r="138" spans="1:6" x14ac:dyDescent="0.25">
      <c r="A138" s="144"/>
      <c r="B138" s="48"/>
      <c r="C138" s="72"/>
      <c r="D138" s="65"/>
      <c r="E138" s="48"/>
      <c r="F138" s="60"/>
    </row>
    <row r="139" spans="1:6" x14ac:dyDescent="0.25">
      <c r="A139" s="144"/>
      <c r="B139" s="48"/>
      <c r="C139" s="72"/>
      <c r="D139" s="65"/>
      <c r="E139" s="48"/>
      <c r="F139" s="60"/>
    </row>
    <row r="140" spans="1:6" x14ac:dyDescent="0.25">
      <c r="A140" s="144"/>
      <c r="B140" s="48"/>
      <c r="C140" s="72"/>
      <c r="D140" s="65"/>
      <c r="E140" s="48"/>
      <c r="F140" s="60"/>
    </row>
    <row r="141" spans="1:6" x14ac:dyDescent="0.25">
      <c r="A141" s="144"/>
      <c r="B141" s="48"/>
      <c r="C141" s="72"/>
      <c r="D141" s="65"/>
      <c r="E141" s="48"/>
      <c r="F141" s="60"/>
    </row>
    <row r="142" spans="1:6" x14ac:dyDescent="0.25">
      <c r="A142" s="144"/>
      <c r="B142" s="48"/>
      <c r="C142" s="72"/>
      <c r="D142" s="65"/>
      <c r="E142" s="48"/>
      <c r="F142" s="60"/>
    </row>
    <row r="143" spans="1:6" x14ac:dyDescent="0.25">
      <c r="A143" s="144"/>
      <c r="B143" s="48"/>
      <c r="C143" s="72"/>
      <c r="D143" s="65"/>
      <c r="E143" s="48"/>
      <c r="F143" s="60"/>
    </row>
    <row r="144" spans="1:6" x14ac:dyDescent="0.25">
      <c r="A144" s="144"/>
      <c r="B144" s="48"/>
      <c r="C144" s="72"/>
      <c r="D144" s="65"/>
      <c r="E144" s="48"/>
      <c r="F144" s="60"/>
    </row>
    <row r="145" spans="1:6" x14ac:dyDescent="0.25">
      <c r="A145" s="144"/>
      <c r="B145" s="48"/>
      <c r="C145" s="72"/>
      <c r="D145" s="65"/>
      <c r="E145" s="48"/>
      <c r="F145" s="60"/>
    </row>
    <row r="146" spans="1:6" x14ac:dyDescent="0.25">
      <c r="A146" s="144"/>
      <c r="B146" s="48"/>
      <c r="C146" s="72"/>
      <c r="D146" s="65"/>
      <c r="E146" s="48"/>
      <c r="F146" s="60"/>
    </row>
    <row r="147" spans="1:6" x14ac:dyDescent="0.25">
      <c r="A147" s="144"/>
      <c r="B147" s="48"/>
      <c r="C147" s="72"/>
      <c r="D147" s="65"/>
      <c r="E147" s="48"/>
      <c r="F147" s="60"/>
    </row>
    <row r="148" spans="1:6" x14ac:dyDescent="0.25">
      <c r="A148" s="144"/>
      <c r="B148" s="48"/>
      <c r="C148" s="72"/>
      <c r="D148" s="65"/>
      <c r="E148" s="48"/>
      <c r="F148" s="60"/>
    </row>
    <row r="149" spans="1:6" x14ac:dyDescent="0.25">
      <c r="A149" s="144"/>
      <c r="B149" s="48"/>
      <c r="C149" s="72"/>
      <c r="D149" s="65"/>
      <c r="E149" s="48"/>
      <c r="F149" s="60"/>
    </row>
    <row r="150" spans="1:6" x14ac:dyDescent="0.25">
      <c r="A150" s="144"/>
      <c r="B150" s="48"/>
      <c r="C150" s="72"/>
      <c r="D150" s="65"/>
      <c r="E150" s="48"/>
      <c r="F150" s="60"/>
    </row>
    <row r="151" spans="1:6" x14ac:dyDescent="0.25">
      <c r="A151" s="144"/>
      <c r="B151" s="48"/>
      <c r="C151" s="72"/>
      <c r="D151" s="65"/>
      <c r="E151" s="48"/>
      <c r="F151" s="60"/>
    </row>
    <row r="152" spans="1:6" x14ac:dyDescent="0.25">
      <c r="A152" s="144"/>
      <c r="B152" s="48"/>
      <c r="C152" s="72"/>
      <c r="D152" s="65"/>
      <c r="E152" s="48"/>
      <c r="F152" s="60"/>
    </row>
    <row r="153" spans="1:6" x14ac:dyDescent="0.25">
      <c r="A153" s="144"/>
      <c r="B153" s="48"/>
      <c r="C153" s="72"/>
      <c r="D153" s="65"/>
      <c r="E153" s="48"/>
      <c r="F153" s="60"/>
    </row>
    <row r="154" spans="1:6" x14ac:dyDescent="0.25">
      <c r="A154" s="144"/>
      <c r="B154" s="48"/>
      <c r="C154" s="72"/>
      <c r="D154" s="65"/>
      <c r="E154" s="48"/>
      <c r="F154" s="60"/>
    </row>
    <row r="155" spans="1:6" x14ac:dyDescent="0.25">
      <c r="A155" s="144"/>
      <c r="B155" s="48"/>
      <c r="C155" s="72"/>
      <c r="D155" s="65"/>
      <c r="E155" s="48"/>
      <c r="F155" s="60"/>
    </row>
    <row r="156" spans="1:6" x14ac:dyDescent="0.25">
      <c r="A156" s="144"/>
      <c r="B156" s="48"/>
      <c r="C156" s="72"/>
      <c r="D156" s="65"/>
      <c r="E156" s="48"/>
      <c r="F156" s="60"/>
    </row>
    <row r="157" spans="1:6" x14ac:dyDescent="0.25">
      <c r="A157" s="144"/>
      <c r="B157" s="48"/>
      <c r="C157" s="72"/>
      <c r="D157" s="65"/>
      <c r="E157" s="48"/>
      <c r="F157" s="60"/>
    </row>
    <row r="158" spans="1:6" x14ac:dyDescent="0.25">
      <c r="A158" s="144"/>
      <c r="B158" s="48"/>
      <c r="C158" s="72"/>
      <c r="D158" s="65"/>
      <c r="E158" s="48"/>
      <c r="F158" s="60"/>
    </row>
    <row r="159" spans="1:6" x14ac:dyDescent="0.25">
      <c r="A159" s="144"/>
      <c r="B159" s="48"/>
      <c r="C159" s="72"/>
      <c r="D159" s="65"/>
      <c r="E159" s="48"/>
      <c r="F159" s="60"/>
    </row>
    <row r="160" spans="1:6" x14ac:dyDescent="0.25">
      <c r="A160" s="144"/>
      <c r="B160" s="48"/>
      <c r="C160" s="72"/>
      <c r="D160" s="65"/>
      <c r="E160" s="48"/>
      <c r="F160" s="60"/>
    </row>
    <row r="161" spans="1:6" x14ac:dyDescent="0.25">
      <c r="A161" s="144"/>
      <c r="B161" s="48"/>
      <c r="C161" s="72"/>
      <c r="D161" s="65"/>
      <c r="E161" s="48"/>
      <c r="F161" s="60"/>
    </row>
    <row r="162" spans="1:6" x14ac:dyDescent="0.25">
      <c r="A162" s="144"/>
      <c r="B162" s="48"/>
      <c r="C162" s="72"/>
      <c r="D162" s="65"/>
      <c r="E162" s="48"/>
      <c r="F162" s="60"/>
    </row>
    <row r="163" spans="1:6" x14ac:dyDescent="0.25">
      <c r="A163" s="144"/>
      <c r="B163" s="48"/>
      <c r="C163" s="72"/>
      <c r="D163" s="65"/>
      <c r="E163" s="48"/>
      <c r="F163" s="60"/>
    </row>
    <row r="164" spans="1:6" x14ac:dyDescent="0.25">
      <c r="A164" s="144"/>
      <c r="B164" s="48"/>
      <c r="C164" s="72"/>
      <c r="D164" s="65"/>
      <c r="E164" s="48"/>
      <c r="F164" s="60"/>
    </row>
    <row r="165" spans="1:6" x14ac:dyDescent="0.25">
      <c r="A165" s="144"/>
      <c r="B165" s="48"/>
      <c r="C165" s="72"/>
      <c r="D165" s="65"/>
      <c r="E165" s="48"/>
      <c r="F165" s="60"/>
    </row>
    <row r="166" spans="1:6" x14ac:dyDescent="0.25">
      <c r="A166" s="144"/>
      <c r="B166" s="48"/>
      <c r="C166" s="72"/>
      <c r="D166" s="65"/>
      <c r="E166" s="48"/>
      <c r="F166" s="60"/>
    </row>
    <row r="167" spans="1:6" x14ac:dyDescent="0.25">
      <c r="A167" s="144"/>
      <c r="B167" s="48"/>
      <c r="C167" s="72"/>
      <c r="D167" s="65"/>
      <c r="E167" s="48"/>
      <c r="F167" s="60"/>
    </row>
    <row r="168" spans="1:6" x14ac:dyDescent="0.25">
      <c r="A168" s="144"/>
      <c r="B168" s="48"/>
      <c r="C168" s="72"/>
      <c r="D168" s="65"/>
      <c r="E168" s="48"/>
      <c r="F168" s="60"/>
    </row>
    <row r="169" spans="1:6" x14ac:dyDescent="0.25">
      <c r="A169" s="144"/>
      <c r="B169" s="48"/>
      <c r="C169" s="72"/>
      <c r="D169" s="65"/>
      <c r="E169" s="48"/>
      <c r="F169" s="60"/>
    </row>
    <row r="170" spans="1:6" x14ac:dyDescent="0.25">
      <c r="A170" s="144"/>
      <c r="B170" s="48"/>
      <c r="C170" s="72"/>
      <c r="D170" s="65"/>
      <c r="E170" s="48"/>
      <c r="F170" s="60"/>
    </row>
    <row r="171" spans="1:6" x14ac:dyDescent="0.25">
      <c r="A171" s="144"/>
      <c r="B171" s="48"/>
      <c r="C171" s="72"/>
      <c r="D171" s="65"/>
      <c r="E171" s="48"/>
      <c r="F171" s="60"/>
    </row>
    <row r="172" spans="1:6" x14ac:dyDescent="0.25">
      <c r="A172" s="144"/>
      <c r="B172" s="48"/>
      <c r="C172" s="72"/>
      <c r="D172" s="65"/>
      <c r="E172" s="48"/>
      <c r="F172" s="60"/>
    </row>
    <row r="173" spans="1:6" x14ac:dyDescent="0.25">
      <c r="A173" s="144"/>
      <c r="B173" s="48"/>
      <c r="C173" s="72"/>
      <c r="D173" s="65"/>
      <c r="E173" s="48"/>
      <c r="F173" s="60"/>
    </row>
    <row r="174" spans="1:6" x14ac:dyDescent="0.25">
      <c r="A174" s="144"/>
      <c r="B174" s="48"/>
      <c r="C174" s="72"/>
      <c r="D174" s="65"/>
      <c r="E174" s="48"/>
      <c r="F174" s="60"/>
    </row>
    <row r="175" spans="1:6" x14ac:dyDescent="0.25">
      <c r="A175" s="144"/>
      <c r="B175" s="48"/>
      <c r="C175" s="72"/>
      <c r="D175" s="65"/>
      <c r="E175" s="48"/>
      <c r="F175" s="60"/>
    </row>
    <row r="176" spans="1:6" x14ac:dyDescent="0.25">
      <c r="A176" s="144"/>
      <c r="B176" s="48"/>
      <c r="C176" s="72"/>
      <c r="D176" s="65"/>
      <c r="E176" s="48"/>
      <c r="F176" s="60"/>
    </row>
    <row r="177" spans="1:6" x14ac:dyDescent="0.25">
      <c r="A177" s="144"/>
      <c r="B177" s="48"/>
      <c r="C177" s="72"/>
      <c r="D177" s="65"/>
      <c r="E177" s="48"/>
      <c r="F177" s="60"/>
    </row>
    <row r="178" spans="1:6" x14ac:dyDescent="0.25">
      <c r="A178" s="144"/>
      <c r="B178" s="48"/>
      <c r="C178" s="72"/>
      <c r="D178" s="65"/>
      <c r="E178" s="48"/>
      <c r="F178" s="60"/>
    </row>
    <row r="179" spans="1:6" x14ac:dyDescent="0.25">
      <c r="A179" s="144"/>
      <c r="B179" s="48"/>
      <c r="C179" s="72"/>
      <c r="D179" s="65"/>
      <c r="E179" s="48"/>
      <c r="F179" s="60"/>
    </row>
    <row r="180" spans="1:6" x14ac:dyDescent="0.25">
      <c r="A180" s="144"/>
      <c r="B180" s="48"/>
      <c r="C180" s="72"/>
      <c r="D180" s="65"/>
      <c r="E180" s="48"/>
      <c r="F180" s="60"/>
    </row>
    <row r="181" spans="1:6" x14ac:dyDescent="0.25">
      <c r="A181" s="144"/>
      <c r="B181" s="48"/>
      <c r="C181" s="72"/>
      <c r="D181" s="65"/>
      <c r="E181" s="48"/>
      <c r="F181" s="60"/>
    </row>
    <row r="182" spans="1:6" x14ac:dyDescent="0.25">
      <c r="A182" s="144"/>
      <c r="B182" s="48"/>
      <c r="C182" s="72"/>
      <c r="D182" s="65"/>
      <c r="E182" s="48"/>
      <c r="F182" s="60"/>
    </row>
    <row r="183" spans="1:6" x14ac:dyDescent="0.25">
      <c r="A183" s="144"/>
      <c r="B183" s="48"/>
      <c r="C183" s="72"/>
      <c r="D183" s="65"/>
      <c r="E183" s="48"/>
      <c r="F183" s="60"/>
    </row>
    <row r="184" spans="1:6" x14ac:dyDescent="0.25">
      <c r="A184" s="144"/>
      <c r="B184" s="48"/>
      <c r="C184" s="72"/>
      <c r="D184" s="65"/>
      <c r="E184" s="48"/>
      <c r="F184" s="60"/>
    </row>
    <row r="185" spans="1:6" x14ac:dyDescent="0.25">
      <c r="A185" s="144"/>
      <c r="B185" s="48"/>
      <c r="C185" s="72"/>
      <c r="D185" s="65"/>
      <c r="E185" s="48"/>
      <c r="F185" s="60"/>
    </row>
    <row r="186" spans="1:6" x14ac:dyDescent="0.25">
      <c r="A186" s="144"/>
      <c r="B186" s="48"/>
      <c r="C186" s="72"/>
      <c r="D186" s="65"/>
      <c r="E186" s="48"/>
      <c r="F186" s="60"/>
    </row>
    <row r="187" spans="1:6" x14ac:dyDescent="0.25">
      <c r="A187" s="144"/>
      <c r="B187" s="48"/>
      <c r="C187" s="72"/>
      <c r="D187" s="65"/>
      <c r="E187" s="48"/>
      <c r="F187" s="60"/>
    </row>
    <row r="188" spans="1:6" x14ac:dyDescent="0.25">
      <c r="A188" s="144"/>
      <c r="B188" s="48"/>
      <c r="C188" s="72"/>
      <c r="D188" s="65"/>
      <c r="E188" s="48"/>
      <c r="F188" s="60"/>
    </row>
    <row r="189" spans="1:6" x14ac:dyDescent="0.25">
      <c r="A189" s="144"/>
      <c r="B189" s="48"/>
      <c r="C189" s="72"/>
      <c r="D189" s="65"/>
      <c r="E189" s="48"/>
      <c r="F189" s="60"/>
    </row>
    <row r="190" spans="1:6" x14ac:dyDescent="0.25">
      <c r="A190" s="144"/>
      <c r="B190" s="48"/>
      <c r="C190" s="72"/>
      <c r="D190" s="65"/>
      <c r="E190" s="48"/>
      <c r="F190" s="60"/>
    </row>
    <row r="191" spans="1:6" x14ac:dyDescent="0.25">
      <c r="A191" s="144"/>
      <c r="B191" s="48"/>
      <c r="C191" s="72"/>
      <c r="D191" s="65"/>
      <c r="E191" s="48"/>
      <c r="F191" s="60"/>
    </row>
    <row r="192" spans="1:6" x14ac:dyDescent="0.25">
      <c r="A192" s="144"/>
      <c r="B192" s="48"/>
      <c r="C192" s="72"/>
      <c r="D192" s="65"/>
      <c r="E192" s="48"/>
      <c r="F192" s="60"/>
    </row>
    <row r="193" spans="1:6" x14ac:dyDescent="0.25">
      <c r="A193" s="144"/>
      <c r="B193" s="48"/>
      <c r="C193" s="72"/>
      <c r="D193" s="65"/>
      <c r="E193" s="48"/>
      <c r="F193" s="60"/>
    </row>
    <row r="194" spans="1:6" x14ac:dyDescent="0.25">
      <c r="A194" s="144"/>
      <c r="B194" s="48"/>
      <c r="C194" s="72"/>
      <c r="D194" s="65"/>
      <c r="E194" s="48"/>
      <c r="F194" s="60"/>
    </row>
    <row r="195" spans="1:6" x14ac:dyDescent="0.25">
      <c r="A195" s="144"/>
      <c r="B195" s="48"/>
      <c r="C195" s="72"/>
      <c r="D195" s="65"/>
      <c r="E195" s="48"/>
      <c r="F195" s="60"/>
    </row>
    <row r="196" spans="1:6" x14ac:dyDescent="0.25">
      <c r="A196" s="144"/>
      <c r="B196" s="48"/>
      <c r="C196" s="72"/>
      <c r="D196" s="65"/>
      <c r="E196" s="48"/>
      <c r="F196" s="60"/>
    </row>
    <row r="197" spans="1:6" x14ac:dyDescent="0.25">
      <c r="A197" s="144"/>
      <c r="B197" s="48"/>
      <c r="C197" s="72"/>
      <c r="D197" s="65"/>
      <c r="E197" s="48"/>
      <c r="F197" s="60"/>
    </row>
    <row r="198" spans="1:6" x14ac:dyDescent="0.25">
      <c r="A198" s="144"/>
      <c r="B198" s="48"/>
      <c r="C198" s="72"/>
      <c r="D198" s="65"/>
      <c r="E198" s="48"/>
      <c r="F198" s="60"/>
    </row>
    <row r="199" spans="1:6" x14ac:dyDescent="0.25">
      <c r="A199" s="144"/>
      <c r="B199" s="48"/>
      <c r="C199" s="72"/>
      <c r="D199" s="65"/>
      <c r="E199" s="48"/>
      <c r="F199" s="60"/>
    </row>
    <row r="200" spans="1:6" x14ac:dyDescent="0.25">
      <c r="A200" s="144"/>
      <c r="B200" s="48"/>
      <c r="C200" s="72"/>
      <c r="D200" s="65"/>
      <c r="E200" s="48"/>
      <c r="F200" s="60"/>
    </row>
    <row r="201" spans="1:6" x14ac:dyDescent="0.25">
      <c r="A201" s="144"/>
      <c r="B201" s="48"/>
      <c r="C201" s="72"/>
      <c r="D201" s="65"/>
      <c r="E201" s="48"/>
      <c r="F201" s="60"/>
    </row>
    <row r="202" spans="1:6" x14ac:dyDescent="0.25">
      <c r="A202" s="144"/>
      <c r="B202" s="48"/>
      <c r="C202" s="72"/>
      <c r="D202" s="65"/>
      <c r="E202" s="48"/>
      <c r="F202" s="60"/>
    </row>
    <row r="203" spans="1:6" x14ac:dyDescent="0.25">
      <c r="A203" s="144"/>
      <c r="B203" s="48"/>
      <c r="C203" s="72"/>
      <c r="D203" s="65"/>
      <c r="E203" s="48"/>
      <c r="F203" s="60"/>
    </row>
    <row r="204" spans="1:6" x14ac:dyDescent="0.25">
      <c r="A204" s="144"/>
      <c r="B204" s="48"/>
      <c r="C204" s="72"/>
      <c r="D204" s="65"/>
      <c r="E204" s="48"/>
      <c r="F204" s="60"/>
    </row>
    <row r="205" spans="1:6" x14ac:dyDescent="0.25">
      <c r="A205" s="144"/>
      <c r="B205" s="48"/>
      <c r="C205" s="72"/>
      <c r="D205" s="65"/>
      <c r="E205" s="48"/>
      <c r="F205" s="60"/>
    </row>
    <row r="206" spans="1:6" x14ac:dyDescent="0.25">
      <c r="A206" s="144"/>
      <c r="B206" s="48"/>
      <c r="C206" s="72"/>
      <c r="D206" s="65"/>
      <c r="E206" s="48"/>
      <c r="F206" s="60"/>
    </row>
    <row r="207" spans="1:6" x14ac:dyDescent="0.25">
      <c r="A207" s="144"/>
      <c r="B207" s="48"/>
      <c r="C207" s="72"/>
      <c r="D207" s="65"/>
      <c r="E207" s="48"/>
      <c r="F207" s="60"/>
    </row>
    <row r="208" spans="1:6" x14ac:dyDescent="0.25">
      <c r="A208" s="144"/>
      <c r="B208" s="48"/>
      <c r="C208" s="72"/>
      <c r="D208" s="65"/>
      <c r="E208" s="48"/>
      <c r="F208" s="60"/>
    </row>
    <row r="209" spans="1:6" x14ac:dyDescent="0.25">
      <c r="A209" s="144"/>
      <c r="B209" s="48"/>
      <c r="C209" s="72"/>
      <c r="D209" s="65"/>
      <c r="E209" s="48"/>
      <c r="F209" s="60"/>
    </row>
    <row r="210" spans="1:6" x14ac:dyDescent="0.25">
      <c r="A210" s="144"/>
      <c r="B210" s="48"/>
      <c r="C210" s="72"/>
      <c r="D210" s="65"/>
      <c r="E210" s="48"/>
      <c r="F210" s="60"/>
    </row>
    <row r="211" spans="1:6" x14ac:dyDescent="0.25">
      <c r="A211" s="144"/>
      <c r="B211" s="48"/>
      <c r="C211" s="72"/>
      <c r="D211" s="65"/>
      <c r="E211" s="48"/>
      <c r="F211" s="60"/>
    </row>
    <row r="212" spans="1:6" x14ac:dyDescent="0.25">
      <c r="A212" s="144"/>
      <c r="B212" s="48"/>
      <c r="C212" s="72"/>
      <c r="D212" s="65"/>
      <c r="E212" s="48"/>
      <c r="F212" s="60"/>
    </row>
    <row r="213" spans="1:6" x14ac:dyDescent="0.25">
      <c r="A213" s="144"/>
      <c r="B213" s="48"/>
      <c r="C213" s="72"/>
      <c r="D213" s="65"/>
      <c r="E213" s="48"/>
      <c r="F213" s="60"/>
    </row>
    <row r="214" spans="1:6" x14ac:dyDescent="0.25">
      <c r="A214" s="144"/>
      <c r="B214" s="48"/>
      <c r="C214" s="72"/>
      <c r="D214" s="65"/>
      <c r="E214" s="48"/>
      <c r="F214" s="60"/>
    </row>
    <row r="215" spans="1:6" x14ac:dyDescent="0.25">
      <c r="A215" s="144"/>
      <c r="B215" s="48"/>
      <c r="C215" s="72"/>
      <c r="D215" s="65"/>
      <c r="E215" s="48"/>
      <c r="F215" s="60"/>
    </row>
    <row r="216" spans="1:6" x14ac:dyDescent="0.25">
      <c r="A216" s="144"/>
      <c r="B216" s="48"/>
      <c r="C216" s="72"/>
      <c r="D216" s="65"/>
      <c r="E216" s="48"/>
      <c r="F216" s="60"/>
    </row>
    <row r="217" spans="1:6" x14ac:dyDescent="0.25">
      <c r="A217" s="144"/>
      <c r="B217" s="48"/>
      <c r="C217" s="72"/>
      <c r="D217" s="65"/>
      <c r="E217" s="48"/>
      <c r="F217" s="60"/>
    </row>
    <row r="218" spans="1:6" x14ac:dyDescent="0.25">
      <c r="A218" s="144"/>
      <c r="B218" s="48"/>
      <c r="C218" s="72"/>
      <c r="D218" s="65"/>
      <c r="E218" s="48"/>
      <c r="F218" s="60"/>
    </row>
    <row r="219" spans="1:6" x14ac:dyDescent="0.25">
      <c r="A219" s="144"/>
      <c r="B219" s="48"/>
      <c r="C219" s="72"/>
      <c r="D219" s="65"/>
      <c r="E219" s="48"/>
      <c r="F219" s="60"/>
    </row>
    <row r="220" spans="1:6" x14ac:dyDescent="0.25">
      <c r="A220" s="144"/>
      <c r="B220" s="48"/>
      <c r="C220" s="72"/>
      <c r="D220" s="65"/>
      <c r="E220" s="48"/>
      <c r="F220" s="60"/>
    </row>
    <row r="221" spans="1:6" x14ac:dyDescent="0.25">
      <c r="A221" s="144"/>
      <c r="B221" s="48"/>
      <c r="C221" s="72"/>
      <c r="D221" s="65"/>
      <c r="E221" s="48"/>
      <c r="F221" s="60"/>
    </row>
    <row r="222" spans="1:6" x14ac:dyDescent="0.25">
      <c r="A222" s="144"/>
      <c r="B222" s="48"/>
      <c r="C222" s="72"/>
      <c r="D222" s="65"/>
      <c r="E222" s="48"/>
      <c r="F222" s="60"/>
    </row>
    <row r="223" spans="1:6" x14ac:dyDescent="0.25">
      <c r="A223" s="144"/>
      <c r="B223" s="48"/>
      <c r="C223" s="72"/>
      <c r="D223" s="65"/>
      <c r="E223" s="48"/>
      <c r="F223" s="60"/>
    </row>
    <row r="224" spans="1:6" x14ac:dyDescent="0.25">
      <c r="A224" s="144"/>
      <c r="B224" s="48"/>
      <c r="C224" s="72"/>
      <c r="D224" s="65"/>
      <c r="E224" s="48"/>
      <c r="F224" s="60"/>
    </row>
    <row r="225" spans="1:6" x14ac:dyDescent="0.25">
      <c r="A225" s="144"/>
      <c r="B225" s="48"/>
      <c r="C225" s="72"/>
      <c r="D225" s="65"/>
      <c r="E225" s="48"/>
      <c r="F225" s="60"/>
    </row>
    <row r="226" spans="1:6" x14ac:dyDescent="0.25">
      <c r="A226" s="144"/>
      <c r="B226" s="48"/>
      <c r="C226" s="72"/>
      <c r="D226" s="65"/>
      <c r="E226" s="48"/>
      <c r="F226" s="60"/>
    </row>
    <row r="227" spans="1:6" x14ac:dyDescent="0.25">
      <c r="A227" s="144"/>
      <c r="B227" s="48"/>
      <c r="C227" s="72"/>
      <c r="D227" s="65"/>
      <c r="E227" s="48"/>
      <c r="F227" s="60"/>
    </row>
    <row r="228" spans="1:6" x14ac:dyDescent="0.25">
      <c r="A228" s="144"/>
      <c r="B228" s="48"/>
      <c r="C228" s="72"/>
      <c r="D228" s="65"/>
      <c r="E228" s="48"/>
      <c r="F228" s="60"/>
    </row>
    <row r="229" spans="1:6" x14ac:dyDescent="0.25">
      <c r="A229" s="144"/>
      <c r="B229" s="48"/>
      <c r="C229" s="72"/>
      <c r="D229" s="65"/>
      <c r="E229" s="48"/>
      <c r="F229" s="60"/>
    </row>
    <row r="230" spans="1:6" x14ac:dyDescent="0.25">
      <c r="A230" s="144"/>
      <c r="B230" s="48"/>
      <c r="C230" s="72"/>
      <c r="D230" s="65"/>
      <c r="E230" s="48"/>
      <c r="F230" s="60"/>
    </row>
    <row r="231" spans="1:6" x14ac:dyDescent="0.25">
      <c r="A231" s="144"/>
      <c r="B231" s="48"/>
      <c r="C231" s="72"/>
      <c r="D231" s="65"/>
      <c r="E231" s="48"/>
      <c r="F231" s="60"/>
    </row>
    <row r="232" spans="1:6" x14ac:dyDescent="0.25">
      <c r="A232" s="144"/>
      <c r="B232" s="48"/>
      <c r="C232" s="72"/>
      <c r="D232" s="65"/>
      <c r="E232" s="48"/>
      <c r="F232" s="60"/>
    </row>
    <row r="233" spans="1:6" x14ac:dyDescent="0.25">
      <c r="A233" s="144"/>
      <c r="B233" s="48"/>
      <c r="C233" s="72"/>
      <c r="D233" s="65"/>
      <c r="E233" s="48"/>
      <c r="F233" s="60"/>
    </row>
    <row r="234" spans="1:6" x14ac:dyDescent="0.25">
      <c r="A234" s="144"/>
      <c r="B234" s="48"/>
      <c r="C234" s="72"/>
      <c r="D234" s="65"/>
      <c r="E234" s="48"/>
      <c r="F234" s="60"/>
    </row>
    <row r="235" spans="1:6" x14ac:dyDescent="0.25">
      <c r="A235" s="144"/>
      <c r="B235" s="48"/>
      <c r="C235" s="72"/>
      <c r="D235" s="65"/>
      <c r="E235" s="48"/>
      <c r="F235" s="60"/>
    </row>
    <row r="236" spans="1:6" x14ac:dyDescent="0.25">
      <c r="A236" s="144"/>
      <c r="B236" s="48"/>
      <c r="C236" s="72"/>
      <c r="D236" s="65"/>
      <c r="E236" s="48"/>
      <c r="F236" s="60"/>
    </row>
    <row r="237" spans="1:6" x14ac:dyDescent="0.25">
      <c r="A237" s="144"/>
      <c r="B237" s="48"/>
      <c r="C237" s="72"/>
      <c r="D237" s="65"/>
      <c r="E237" s="48"/>
      <c r="F237" s="60"/>
    </row>
    <row r="238" spans="1:6" x14ac:dyDescent="0.25">
      <c r="A238" s="144"/>
      <c r="B238" s="48"/>
      <c r="C238" s="72"/>
      <c r="D238" s="65"/>
      <c r="E238" s="48"/>
      <c r="F238" s="60"/>
    </row>
    <row r="239" spans="1:6" x14ac:dyDescent="0.25">
      <c r="A239" s="144"/>
      <c r="B239" s="48"/>
      <c r="C239" s="72"/>
      <c r="D239" s="65"/>
      <c r="E239" s="48"/>
      <c r="F239" s="60"/>
    </row>
    <row r="240" spans="1:6" x14ac:dyDescent="0.25">
      <c r="A240" s="144"/>
      <c r="B240" s="48"/>
      <c r="C240" s="72"/>
      <c r="D240" s="65"/>
      <c r="E240" s="48"/>
      <c r="F240" s="60"/>
    </row>
    <row r="241" spans="1:6" x14ac:dyDescent="0.25">
      <c r="A241" s="144"/>
      <c r="B241" s="48"/>
      <c r="C241" s="72"/>
      <c r="D241" s="65"/>
      <c r="E241" s="48"/>
      <c r="F241" s="60"/>
    </row>
    <row r="242" spans="1:6" x14ac:dyDescent="0.25">
      <c r="A242" s="144"/>
      <c r="B242" s="48"/>
      <c r="C242" s="72"/>
      <c r="D242" s="65"/>
      <c r="E242" s="48"/>
      <c r="F242" s="60"/>
    </row>
    <row r="243" spans="1:6" x14ac:dyDescent="0.25">
      <c r="A243" s="144"/>
      <c r="B243" s="48"/>
      <c r="C243" s="72"/>
      <c r="D243" s="65"/>
      <c r="E243" s="48"/>
      <c r="F243" s="60"/>
    </row>
    <row r="244" spans="1:6" x14ac:dyDescent="0.25">
      <c r="A244" s="144"/>
      <c r="B244" s="48"/>
      <c r="C244" s="72"/>
      <c r="D244" s="65"/>
      <c r="E244" s="48"/>
      <c r="F244" s="60"/>
    </row>
    <row r="245" spans="1:6" x14ac:dyDescent="0.25">
      <c r="A245" s="144"/>
      <c r="B245" s="48"/>
      <c r="C245" s="72"/>
      <c r="D245" s="65"/>
      <c r="E245" s="48"/>
      <c r="F245" s="60"/>
    </row>
    <row r="246" spans="1:6" x14ac:dyDescent="0.25">
      <c r="A246" s="144"/>
      <c r="B246" s="48"/>
      <c r="C246" s="72"/>
      <c r="D246" s="65"/>
      <c r="E246" s="48"/>
      <c r="F246" s="60"/>
    </row>
    <row r="247" spans="1:6" x14ac:dyDescent="0.25">
      <c r="A247" s="144"/>
      <c r="B247" s="48"/>
      <c r="C247" s="72"/>
      <c r="D247" s="65"/>
      <c r="E247" s="48"/>
      <c r="F247" s="60"/>
    </row>
    <row r="248" spans="1:6" x14ac:dyDescent="0.25">
      <c r="A248" s="144"/>
      <c r="B248" s="48"/>
      <c r="C248" s="72"/>
      <c r="D248" s="65"/>
      <c r="E248" s="48"/>
      <c r="F248" s="60"/>
    </row>
    <row r="249" spans="1:6" x14ac:dyDescent="0.25">
      <c r="A249" s="144"/>
      <c r="B249" s="48"/>
      <c r="C249" s="72"/>
      <c r="D249" s="65"/>
      <c r="E249" s="48"/>
      <c r="F249" s="60"/>
    </row>
    <row r="250" spans="1:6" x14ac:dyDescent="0.25">
      <c r="A250" s="144"/>
      <c r="B250" s="48"/>
      <c r="C250" s="72"/>
      <c r="D250" s="65"/>
      <c r="E250" s="48"/>
      <c r="F250" s="60"/>
    </row>
    <row r="251" spans="1:6" x14ac:dyDescent="0.25">
      <c r="A251" s="144"/>
      <c r="B251" s="48"/>
      <c r="C251" s="72"/>
      <c r="D251" s="65"/>
      <c r="E251" s="48"/>
      <c r="F251" s="60"/>
    </row>
    <row r="252" spans="1:6" x14ac:dyDescent="0.25">
      <c r="A252" s="144"/>
      <c r="B252" s="48"/>
      <c r="C252" s="72"/>
      <c r="D252" s="65"/>
      <c r="E252" s="48"/>
      <c r="F252" s="60"/>
    </row>
    <row r="253" spans="1:6" x14ac:dyDescent="0.25">
      <c r="A253" s="144"/>
      <c r="B253" s="48"/>
      <c r="C253" s="72"/>
      <c r="D253" s="65"/>
      <c r="E253" s="48"/>
      <c r="F253" s="60"/>
    </row>
    <row r="254" spans="1:6" x14ac:dyDescent="0.25">
      <c r="A254" s="144"/>
      <c r="B254" s="48"/>
      <c r="C254" s="72"/>
      <c r="D254" s="65"/>
      <c r="E254" s="48"/>
      <c r="F254" s="60"/>
    </row>
    <row r="255" spans="1:6" x14ac:dyDescent="0.25">
      <c r="A255" s="144"/>
      <c r="B255" s="48"/>
      <c r="C255" s="72"/>
      <c r="D255" s="65"/>
      <c r="E255" s="48"/>
      <c r="F255" s="60"/>
    </row>
    <row r="256" spans="1:6" x14ac:dyDescent="0.25">
      <c r="A256" s="144"/>
      <c r="B256" s="48"/>
      <c r="C256" s="72"/>
      <c r="D256" s="65"/>
      <c r="E256" s="48"/>
      <c r="F256" s="60"/>
    </row>
    <row r="257" spans="1:6" x14ac:dyDescent="0.25">
      <c r="A257" s="144"/>
      <c r="B257" s="48"/>
      <c r="C257" s="72"/>
      <c r="D257" s="65"/>
      <c r="E257" s="48"/>
      <c r="F257" s="60"/>
    </row>
    <row r="258" spans="1:6" x14ac:dyDescent="0.25">
      <c r="A258" s="144"/>
      <c r="B258" s="48"/>
      <c r="C258" s="72"/>
      <c r="D258" s="65"/>
      <c r="E258" s="48"/>
      <c r="F258" s="60"/>
    </row>
    <row r="259" spans="1:6" x14ac:dyDescent="0.25">
      <c r="A259" s="144"/>
      <c r="B259" s="48"/>
      <c r="C259" s="72"/>
      <c r="D259" s="65"/>
      <c r="E259" s="48"/>
      <c r="F259" s="60"/>
    </row>
    <row r="260" spans="1:6" x14ac:dyDescent="0.25">
      <c r="A260" s="144"/>
      <c r="B260" s="48"/>
      <c r="C260" s="72"/>
      <c r="D260" s="65"/>
      <c r="E260" s="48"/>
      <c r="F260" s="60"/>
    </row>
    <row r="261" spans="1:6" x14ac:dyDescent="0.25">
      <c r="A261" s="144"/>
      <c r="B261" s="48"/>
      <c r="C261" s="72"/>
      <c r="D261" s="65"/>
      <c r="E261" s="48"/>
      <c r="F261" s="60"/>
    </row>
    <row r="262" spans="1:6" x14ac:dyDescent="0.25">
      <c r="A262" s="144"/>
      <c r="B262" s="48"/>
      <c r="C262" s="72"/>
      <c r="D262" s="65"/>
      <c r="E262" s="48"/>
      <c r="F262" s="60"/>
    </row>
    <row r="263" spans="1:6" x14ac:dyDescent="0.25">
      <c r="A263" s="144"/>
      <c r="B263" s="48"/>
      <c r="C263" s="72"/>
      <c r="D263" s="65"/>
      <c r="E263" s="48"/>
      <c r="F263" s="60"/>
    </row>
    <row r="264" spans="1:6" x14ac:dyDescent="0.25">
      <c r="A264" s="144"/>
      <c r="B264" s="48"/>
      <c r="C264" s="72"/>
      <c r="D264" s="65"/>
      <c r="E264" s="48"/>
      <c r="F264" s="60"/>
    </row>
    <row r="265" spans="1:6" x14ac:dyDescent="0.25">
      <c r="A265" s="144"/>
      <c r="B265" s="48"/>
      <c r="C265" s="72"/>
      <c r="D265" s="65"/>
      <c r="E265" s="48"/>
      <c r="F265" s="60"/>
    </row>
    <row r="266" spans="1:6" x14ac:dyDescent="0.25">
      <c r="A266" s="144"/>
      <c r="B266" s="48"/>
      <c r="C266" s="72"/>
      <c r="D266" s="65"/>
      <c r="E266" s="48"/>
      <c r="F266" s="60"/>
    </row>
    <row r="267" spans="1:6" x14ac:dyDescent="0.25">
      <c r="A267" s="144"/>
      <c r="B267" s="48"/>
      <c r="C267" s="72"/>
      <c r="D267" s="65"/>
      <c r="E267" s="48"/>
      <c r="F267" s="60"/>
    </row>
    <row r="268" spans="1:6" x14ac:dyDescent="0.25">
      <c r="A268" s="144"/>
      <c r="B268" s="48"/>
      <c r="C268" s="72"/>
      <c r="D268" s="65"/>
      <c r="E268" s="48"/>
      <c r="F268" s="60"/>
    </row>
    <row r="269" spans="1:6" x14ac:dyDescent="0.25">
      <c r="A269" s="144"/>
      <c r="B269" s="48"/>
      <c r="C269" s="72"/>
      <c r="D269" s="65"/>
      <c r="E269" s="48"/>
      <c r="F269" s="60"/>
    </row>
    <row r="270" spans="1:6" x14ac:dyDescent="0.25">
      <c r="A270" s="144"/>
      <c r="B270" s="48"/>
      <c r="C270" s="72"/>
      <c r="D270" s="65"/>
      <c r="E270" s="48"/>
      <c r="F270" s="60"/>
    </row>
    <row r="271" spans="1:6" x14ac:dyDescent="0.25">
      <c r="A271" s="144"/>
      <c r="B271" s="48"/>
      <c r="C271" s="72"/>
      <c r="D271" s="65"/>
      <c r="E271" s="48"/>
      <c r="F271" s="60"/>
    </row>
    <row r="272" spans="1:6" x14ac:dyDescent="0.25">
      <c r="A272" s="144"/>
      <c r="B272" s="48"/>
      <c r="C272" s="72"/>
      <c r="D272" s="65"/>
      <c r="E272" s="48"/>
      <c r="F272" s="60"/>
    </row>
    <row r="273" spans="1:6" x14ac:dyDescent="0.25">
      <c r="A273" s="144"/>
      <c r="B273" s="48"/>
      <c r="C273" s="72"/>
      <c r="D273" s="65"/>
      <c r="E273" s="48"/>
      <c r="F273" s="60"/>
    </row>
    <row r="274" spans="1:6" x14ac:dyDescent="0.25">
      <c r="A274" s="144"/>
      <c r="B274" s="48"/>
      <c r="C274" s="72"/>
      <c r="D274" s="65"/>
      <c r="E274" s="48"/>
      <c r="F274" s="60"/>
    </row>
    <row r="275" spans="1:6" x14ac:dyDescent="0.25">
      <c r="A275" s="144"/>
      <c r="B275" s="48"/>
      <c r="C275" s="72"/>
      <c r="D275" s="65"/>
      <c r="E275" s="48"/>
      <c r="F275" s="60"/>
    </row>
    <row r="276" spans="1:6" x14ac:dyDescent="0.25">
      <c r="A276" s="144"/>
      <c r="B276" s="48"/>
      <c r="C276" s="72"/>
      <c r="D276" s="65"/>
      <c r="E276" s="48"/>
      <c r="F276" s="60"/>
    </row>
    <row r="277" spans="1:6" x14ac:dyDescent="0.25">
      <c r="A277" s="144"/>
      <c r="B277" s="48"/>
      <c r="C277" s="72"/>
      <c r="D277" s="65"/>
      <c r="E277" s="48"/>
      <c r="F277" s="60"/>
    </row>
    <row r="278" spans="1:6" x14ac:dyDescent="0.25">
      <c r="A278" s="144"/>
      <c r="B278" s="48"/>
      <c r="C278" s="72"/>
      <c r="D278" s="65"/>
      <c r="E278" s="48"/>
      <c r="F278" s="60"/>
    </row>
    <row r="279" spans="1:6" x14ac:dyDescent="0.25">
      <c r="A279" s="144"/>
      <c r="B279" s="48"/>
      <c r="C279" s="72"/>
      <c r="D279" s="65"/>
      <c r="E279" s="48"/>
      <c r="F279" s="60"/>
    </row>
    <row r="280" spans="1:6" x14ac:dyDescent="0.25">
      <c r="A280" s="144"/>
      <c r="B280" s="48"/>
      <c r="C280" s="72"/>
      <c r="D280" s="65"/>
      <c r="E280" s="48"/>
      <c r="F280" s="60"/>
    </row>
    <row r="281" spans="1:6" x14ac:dyDescent="0.25">
      <c r="A281" s="144"/>
      <c r="B281" s="48"/>
      <c r="C281" s="72"/>
      <c r="D281" s="65"/>
      <c r="E281" s="48"/>
      <c r="F281" s="60"/>
    </row>
    <row r="282" spans="1:6" x14ac:dyDescent="0.25">
      <c r="A282" s="144"/>
      <c r="B282" s="48"/>
      <c r="C282" s="72"/>
      <c r="D282" s="65"/>
      <c r="E282" s="48"/>
      <c r="F282" s="60"/>
    </row>
    <row r="283" spans="1:6" x14ac:dyDescent="0.25">
      <c r="A283" s="144"/>
      <c r="B283" s="48"/>
      <c r="C283" s="72"/>
      <c r="D283" s="65"/>
      <c r="E283" s="48"/>
      <c r="F283" s="60"/>
    </row>
    <row r="284" spans="1:6" x14ac:dyDescent="0.25">
      <c r="A284" s="144"/>
      <c r="B284" s="48"/>
      <c r="C284" s="72"/>
      <c r="D284" s="65"/>
      <c r="E284" s="48"/>
      <c r="F284" s="60"/>
    </row>
    <row r="285" spans="1:6" x14ac:dyDescent="0.25">
      <c r="A285" s="144"/>
      <c r="B285" s="48"/>
      <c r="C285" s="72"/>
      <c r="D285" s="65"/>
      <c r="E285" s="48"/>
      <c r="F285" s="60"/>
    </row>
    <row r="286" spans="1:6" x14ac:dyDescent="0.25">
      <c r="A286" s="144"/>
      <c r="B286" s="48"/>
      <c r="C286" s="72"/>
      <c r="D286" s="65"/>
      <c r="E286" s="48"/>
      <c r="F286" s="60"/>
    </row>
    <row r="287" spans="1:6" x14ac:dyDescent="0.25">
      <c r="A287" s="144"/>
      <c r="B287" s="48"/>
      <c r="C287" s="72"/>
      <c r="D287" s="65"/>
      <c r="E287" s="48"/>
      <c r="F287" s="60"/>
    </row>
    <row r="288" spans="1:6" x14ac:dyDescent="0.25">
      <c r="A288" s="144"/>
      <c r="B288" s="48"/>
      <c r="C288" s="72"/>
      <c r="D288" s="65"/>
      <c r="E288" s="48"/>
      <c r="F288" s="60"/>
    </row>
    <row r="289" spans="1:6" x14ac:dyDescent="0.25">
      <c r="A289" s="144"/>
      <c r="B289" s="48"/>
      <c r="C289" s="72"/>
      <c r="D289" s="65"/>
      <c r="E289" s="48"/>
      <c r="F289" s="60"/>
    </row>
    <row r="290" spans="1:6" x14ac:dyDescent="0.25">
      <c r="A290" s="144"/>
      <c r="B290" s="48"/>
      <c r="C290" s="72"/>
      <c r="D290" s="65"/>
      <c r="E290" s="48"/>
      <c r="F290" s="60"/>
    </row>
    <row r="291" spans="1:6" x14ac:dyDescent="0.25">
      <c r="A291" s="144"/>
      <c r="B291" s="48"/>
      <c r="C291" s="72"/>
      <c r="D291" s="65"/>
      <c r="E291" s="48"/>
      <c r="F291" s="60"/>
    </row>
    <row r="292" spans="1:6" x14ac:dyDescent="0.25">
      <c r="A292" s="144"/>
      <c r="B292" s="48"/>
      <c r="C292" s="72"/>
      <c r="D292" s="65"/>
      <c r="E292" s="48"/>
      <c r="F292" s="60"/>
    </row>
    <row r="293" spans="1:6" x14ac:dyDescent="0.25">
      <c r="A293" s="144"/>
      <c r="B293" s="48"/>
      <c r="C293" s="72"/>
      <c r="D293" s="65"/>
      <c r="E293" s="48"/>
      <c r="F293" s="60"/>
    </row>
    <row r="294" spans="1:6" x14ac:dyDescent="0.25">
      <c r="A294" s="144"/>
      <c r="B294" s="48"/>
      <c r="C294" s="72"/>
      <c r="D294" s="65"/>
      <c r="E294" s="48"/>
      <c r="F294" s="60"/>
    </row>
    <row r="295" spans="1:6" x14ac:dyDescent="0.25">
      <c r="A295" s="144"/>
      <c r="B295" s="48"/>
      <c r="C295" s="72"/>
      <c r="D295" s="65"/>
      <c r="E295" s="48"/>
      <c r="F295" s="60"/>
    </row>
    <row r="296" spans="1:6" x14ac:dyDescent="0.25">
      <c r="A296" s="144"/>
      <c r="B296" s="48"/>
      <c r="C296" s="72"/>
      <c r="D296" s="65"/>
      <c r="E296" s="48"/>
      <c r="F296" s="60"/>
    </row>
    <row r="297" spans="1:6" x14ac:dyDescent="0.25">
      <c r="A297" s="144"/>
      <c r="B297" s="48"/>
      <c r="C297" s="72"/>
      <c r="D297" s="65"/>
      <c r="E297" s="48"/>
      <c r="F297" s="60"/>
    </row>
    <row r="298" spans="1:6" x14ac:dyDescent="0.25">
      <c r="A298" s="144"/>
      <c r="B298" s="48"/>
      <c r="C298" s="72"/>
      <c r="D298" s="65"/>
      <c r="E298" s="48"/>
      <c r="F298" s="60"/>
    </row>
    <row r="299" spans="1:6" x14ac:dyDescent="0.25">
      <c r="A299" s="144"/>
      <c r="B299" s="48"/>
      <c r="C299" s="72"/>
      <c r="D299" s="65"/>
      <c r="E299" s="48"/>
      <c r="F299" s="60"/>
    </row>
    <row r="300" spans="1:6" x14ac:dyDescent="0.25">
      <c r="A300" s="144"/>
      <c r="B300" s="48"/>
      <c r="C300" s="72"/>
      <c r="D300" s="65"/>
      <c r="E300" s="48"/>
      <c r="F300" s="60"/>
    </row>
    <row r="301" spans="1:6" x14ac:dyDescent="0.25">
      <c r="A301" s="144"/>
      <c r="B301" s="48"/>
      <c r="C301" s="72"/>
      <c r="D301" s="65"/>
      <c r="E301" s="48"/>
      <c r="F301" s="60"/>
    </row>
    <row r="302" spans="1:6" x14ac:dyDescent="0.25">
      <c r="A302" s="144"/>
      <c r="B302" s="48"/>
      <c r="C302" s="72"/>
      <c r="D302" s="65"/>
      <c r="E302" s="48"/>
      <c r="F302" s="60"/>
    </row>
    <row r="303" spans="1:6" x14ac:dyDescent="0.25">
      <c r="A303" s="144"/>
      <c r="B303" s="48"/>
      <c r="C303" s="72"/>
      <c r="D303" s="65"/>
      <c r="E303" s="48"/>
      <c r="F303" s="60"/>
    </row>
    <row r="304" spans="1:6" x14ac:dyDescent="0.25">
      <c r="A304" s="144"/>
      <c r="B304" s="48"/>
      <c r="C304" s="72"/>
      <c r="D304" s="65"/>
      <c r="E304" s="48"/>
      <c r="F304" s="60"/>
    </row>
    <row r="305" spans="1:6" x14ac:dyDescent="0.25">
      <c r="A305" s="144"/>
      <c r="B305" s="48"/>
      <c r="C305" s="72"/>
      <c r="D305" s="65"/>
      <c r="E305" s="48"/>
      <c r="F305" s="60"/>
    </row>
    <row r="306" spans="1:6" x14ac:dyDescent="0.25">
      <c r="A306" s="144"/>
      <c r="B306" s="48"/>
      <c r="C306" s="72"/>
      <c r="D306" s="65"/>
      <c r="E306" s="48"/>
      <c r="F306" s="60"/>
    </row>
    <row r="307" spans="1:6" x14ac:dyDescent="0.25">
      <c r="A307" s="144"/>
      <c r="B307" s="48"/>
      <c r="C307" s="72"/>
      <c r="D307" s="65"/>
      <c r="E307" s="48"/>
      <c r="F307" s="60"/>
    </row>
    <row r="308" spans="1:6" x14ac:dyDescent="0.25">
      <c r="A308" s="144"/>
      <c r="B308" s="48"/>
      <c r="C308" s="72"/>
      <c r="D308" s="65"/>
      <c r="E308" s="48"/>
      <c r="F308" s="60"/>
    </row>
    <row r="309" spans="1:6" x14ac:dyDescent="0.25">
      <c r="A309" s="144"/>
      <c r="B309" s="48"/>
      <c r="C309" s="72"/>
      <c r="D309" s="65"/>
      <c r="E309" s="48"/>
      <c r="F309" s="60"/>
    </row>
    <row r="310" spans="1:6" x14ac:dyDescent="0.25">
      <c r="A310" s="144"/>
      <c r="B310" s="48"/>
      <c r="C310" s="72"/>
      <c r="D310" s="65"/>
      <c r="E310" s="48"/>
      <c r="F310" s="60"/>
    </row>
    <row r="311" spans="1:6" x14ac:dyDescent="0.25">
      <c r="A311" s="144"/>
      <c r="B311" s="48"/>
      <c r="C311" s="72"/>
      <c r="D311" s="65"/>
      <c r="E311" s="48"/>
      <c r="F311" s="60"/>
    </row>
    <row r="312" spans="1:6" x14ac:dyDescent="0.25">
      <c r="A312" s="144"/>
      <c r="B312" s="48"/>
      <c r="C312" s="72"/>
      <c r="D312" s="65"/>
      <c r="E312" s="48"/>
      <c r="F312" s="60"/>
    </row>
    <row r="313" spans="1:6" x14ac:dyDescent="0.25">
      <c r="A313" s="144"/>
      <c r="B313" s="48"/>
      <c r="C313" s="72"/>
      <c r="D313" s="65"/>
      <c r="E313" s="48"/>
      <c r="F313" s="60"/>
    </row>
    <row r="314" spans="1:6" x14ac:dyDescent="0.25">
      <c r="A314" s="144"/>
      <c r="B314" s="48"/>
      <c r="C314" s="72"/>
      <c r="D314" s="65"/>
      <c r="E314" s="48"/>
      <c r="F314" s="60"/>
    </row>
    <row r="315" spans="1:6" x14ac:dyDescent="0.25">
      <c r="A315" s="144"/>
      <c r="B315" s="48"/>
      <c r="C315" s="72"/>
      <c r="D315" s="65"/>
      <c r="E315" s="48"/>
      <c r="F315" s="60"/>
    </row>
    <row r="316" spans="1:6" x14ac:dyDescent="0.25">
      <c r="A316" s="144"/>
      <c r="B316" s="48"/>
      <c r="C316" s="72"/>
      <c r="D316" s="65"/>
      <c r="E316" s="48"/>
      <c r="F316" s="60"/>
    </row>
    <row r="317" spans="1:6" x14ac:dyDescent="0.25">
      <c r="A317" s="144"/>
      <c r="B317" s="48"/>
      <c r="C317" s="72"/>
      <c r="D317" s="65"/>
      <c r="E317" s="48"/>
      <c r="F317" s="60"/>
    </row>
    <row r="318" spans="1:6" x14ac:dyDescent="0.25">
      <c r="A318" s="144"/>
      <c r="B318" s="48"/>
      <c r="C318" s="72"/>
      <c r="D318" s="65"/>
      <c r="E318" s="48"/>
      <c r="F318" s="60"/>
    </row>
    <row r="319" spans="1:6" x14ac:dyDescent="0.25">
      <c r="A319" s="144"/>
      <c r="B319" s="48"/>
      <c r="C319" s="72"/>
      <c r="D319" s="65"/>
      <c r="E319" s="48"/>
      <c r="F319" s="60"/>
    </row>
    <row r="320" spans="1:6" x14ac:dyDescent="0.25">
      <c r="A320" s="144"/>
      <c r="B320" s="48"/>
      <c r="C320" s="72"/>
      <c r="D320" s="65"/>
      <c r="E320" s="48"/>
      <c r="F320" s="60"/>
    </row>
    <row r="321" spans="1:6" x14ac:dyDescent="0.25">
      <c r="A321" s="144"/>
      <c r="B321" s="48"/>
      <c r="C321" s="72"/>
      <c r="D321" s="65"/>
      <c r="E321" s="48"/>
      <c r="F321" s="60"/>
    </row>
    <row r="322" spans="1:6" x14ac:dyDescent="0.25">
      <c r="A322" s="144"/>
      <c r="B322" s="48"/>
      <c r="C322" s="72"/>
      <c r="D322" s="65"/>
      <c r="E322" s="48"/>
      <c r="F322" s="60"/>
    </row>
    <row r="323" spans="1:6" x14ac:dyDescent="0.25">
      <c r="A323" s="144"/>
      <c r="B323" s="48"/>
      <c r="C323" s="72"/>
      <c r="D323" s="65"/>
      <c r="E323" s="48"/>
      <c r="F323" s="60"/>
    </row>
    <row r="324" spans="1:6" x14ac:dyDescent="0.25">
      <c r="A324" s="144"/>
      <c r="B324" s="48"/>
      <c r="C324" s="72"/>
      <c r="D324" s="65"/>
      <c r="E324" s="48"/>
      <c r="F324" s="60"/>
    </row>
    <row r="325" spans="1:6" x14ac:dyDescent="0.25">
      <c r="A325" s="144"/>
      <c r="B325" s="48"/>
      <c r="C325" s="72"/>
      <c r="D325" s="65"/>
      <c r="E325" s="48"/>
      <c r="F325" s="60"/>
    </row>
    <row r="326" spans="1:6" x14ac:dyDescent="0.25">
      <c r="A326" s="144"/>
      <c r="B326" s="48"/>
      <c r="C326" s="72"/>
      <c r="D326" s="65"/>
      <c r="E326" s="48"/>
      <c r="F326" s="60"/>
    </row>
    <row r="327" spans="1:6" x14ac:dyDescent="0.25">
      <c r="A327" s="144"/>
      <c r="B327" s="48"/>
      <c r="C327" s="72"/>
      <c r="D327" s="65"/>
      <c r="E327" s="48"/>
      <c r="F327" s="60"/>
    </row>
    <row r="328" spans="1:6" x14ac:dyDescent="0.25">
      <c r="A328" s="144"/>
      <c r="B328" s="48"/>
      <c r="C328" s="72"/>
      <c r="D328" s="65"/>
      <c r="E328" s="48"/>
      <c r="F328" s="60"/>
    </row>
    <row r="329" spans="1:6" x14ac:dyDescent="0.25">
      <c r="A329" s="144"/>
      <c r="B329" s="48"/>
      <c r="C329" s="72"/>
      <c r="D329" s="65"/>
      <c r="E329" s="48"/>
      <c r="F329" s="60"/>
    </row>
    <row r="330" spans="1:6" x14ac:dyDescent="0.25">
      <c r="A330" s="144"/>
      <c r="B330" s="48"/>
      <c r="C330" s="72"/>
      <c r="D330" s="65"/>
      <c r="E330" s="48"/>
      <c r="F330" s="60"/>
    </row>
    <row r="331" spans="1:6" x14ac:dyDescent="0.25">
      <c r="A331" s="144"/>
      <c r="B331" s="48"/>
      <c r="C331" s="72"/>
      <c r="D331" s="65"/>
      <c r="E331" s="48"/>
      <c r="F331" s="60"/>
    </row>
    <row r="332" spans="1:6" x14ac:dyDescent="0.25">
      <c r="A332" s="144"/>
      <c r="B332" s="48"/>
      <c r="C332" s="72"/>
      <c r="D332" s="65"/>
      <c r="E332" s="48"/>
      <c r="F332" s="60"/>
    </row>
    <row r="333" spans="1:6" x14ac:dyDescent="0.25">
      <c r="A333" s="144"/>
      <c r="B333" s="48"/>
      <c r="C333" s="72"/>
      <c r="D333" s="65"/>
      <c r="E333" s="48"/>
      <c r="F333" s="60"/>
    </row>
    <row r="334" spans="1:6" x14ac:dyDescent="0.25">
      <c r="A334" s="144"/>
      <c r="B334" s="48"/>
      <c r="C334" s="72"/>
      <c r="D334" s="65"/>
      <c r="E334" s="48"/>
      <c r="F334" s="60"/>
    </row>
    <row r="335" spans="1:6" x14ac:dyDescent="0.25">
      <c r="A335" s="144"/>
      <c r="B335" s="48"/>
      <c r="C335" s="72"/>
      <c r="D335" s="65"/>
      <c r="E335" s="48"/>
      <c r="F335" s="60"/>
    </row>
    <row r="336" spans="1:6" x14ac:dyDescent="0.25">
      <c r="A336" s="144"/>
      <c r="B336" s="48"/>
      <c r="C336" s="72"/>
      <c r="D336" s="65"/>
      <c r="E336" s="48"/>
      <c r="F336" s="60"/>
    </row>
    <row r="337" spans="1:6" x14ac:dyDescent="0.25">
      <c r="A337" s="144"/>
      <c r="B337" s="48"/>
      <c r="C337" s="72"/>
      <c r="D337" s="65"/>
      <c r="E337" s="48"/>
      <c r="F337" s="60"/>
    </row>
    <row r="338" spans="1:6" x14ac:dyDescent="0.25">
      <c r="A338" s="144"/>
      <c r="B338" s="48"/>
      <c r="C338" s="72"/>
      <c r="D338" s="65"/>
      <c r="E338" s="48"/>
      <c r="F338" s="60"/>
    </row>
    <row r="339" spans="1:6" x14ac:dyDescent="0.25">
      <c r="A339" s="144"/>
      <c r="B339" s="48"/>
      <c r="C339" s="72"/>
      <c r="D339" s="65"/>
      <c r="E339" s="48"/>
      <c r="F339" s="60"/>
    </row>
    <row r="340" spans="1:6" x14ac:dyDescent="0.25">
      <c r="A340" s="144"/>
      <c r="B340" s="48"/>
      <c r="C340" s="72"/>
      <c r="D340" s="65"/>
      <c r="E340" s="48"/>
      <c r="F340" s="60"/>
    </row>
    <row r="341" spans="1:6" x14ac:dyDescent="0.25">
      <c r="A341" s="144"/>
      <c r="B341" s="48"/>
      <c r="C341" s="72"/>
      <c r="D341" s="65"/>
      <c r="E341" s="48"/>
      <c r="F341" s="60"/>
    </row>
    <row r="342" spans="1:6" x14ac:dyDescent="0.25">
      <c r="A342" s="144"/>
      <c r="B342" s="48"/>
      <c r="C342" s="72"/>
      <c r="D342" s="65"/>
      <c r="E342" s="48"/>
      <c r="F342" s="60"/>
    </row>
    <row r="343" spans="1:6" x14ac:dyDescent="0.25">
      <c r="A343" s="144"/>
      <c r="B343" s="48"/>
      <c r="C343" s="72"/>
      <c r="D343" s="65"/>
      <c r="E343" s="48"/>
      <c r="F343" s="60"/>
    </row>
    <row r="344" spans="1:6" x14ac:dyDescent="0.25">
      <c r="A344" s="144"/>
      <c r="B344" s="48"/>
      <c r="C344" s="72"/>
      <c r="D344" s="65"/>
      <c r="E344" s="48"/>
      <c r="F344" s="60"/>
    </row>
    <row r="345" spans="1:6" x14ac:dyDescent="0.25">
      <c r="A345" s="144"/>
      <c r="B345" s="48"/>
      <c r="C345" s="72"/>
      <c r="D345" s="65"/>
      <c r="E345" s="48"/>
      <c r="F345" s="60"/>
    </row>
    <row r="346" spans="1:6" x14ac:dyDescent="0.25">
      <c r="A346" s="144"/>
      <c r="B346" s="48"/>
      <c r="C346" s="72"/>
      <c r="D346" s="65"/>
      <c r="E346" s="48"/>
      <c r="F346" s="60"/>
    </row>
    <row r="347" spans="1:6" x14ac:dyDescent="0.25">
      <c r="A347" s="144"/>
      <c r="B347" s="48"/>
      <c r="C347" s="72"/>
      <c r="D347" s="65"/>
      <c r="E347" s="48"/>
      <c r="F347" s="60"/>
    </row>
    <row r="348" spans="1:6" x14ac:dyDescent="0.25">
      <c r="A348" s="144"/>
      <c r="B348" s="48"/>
      <c r="C348" s="72"/>
      <c r="D348" s="65"/>
      <c r="E348" s="48"/>
      <c r="F348" s="60"/>
    </row>
    <row r="349" spans="1:6" x14ac:dyDescent="0.25">
      <c r="A349" s="144"/>
      <c r="B349" s="48"/>
      <c r="C349" s="72"/>
      <c r="D349" s="65"/>
      <c r="E349" s="48"/>
      <c r="F349" s="60"/>
    </row>
    <row r="350" spans="1:6" x14ac:dyDescent="0.25">
      <c r="A350" s="144"/>
      <c r="B350" s="48"/>
      <c r="C350" s="72"/>
      <c r="D350" s="65"/>
      <c r="E350" s="48"/>
      <c r="F350" s="60"/>
    </row>
    <row r="351" spans="1:6" x14ac:dyDescent="0.25">
      <c r="A351" s="144"/>
      <c r="B351" s="48"/>
      <c r="C351" s="72"/>
      <c r="D351" s="65"/>
      <c r="E351" s="48"/>
      <c r="F351" s="60"/>
    </row>
    <row r="352" spans="1:6" x14ac:dyDescent="0.25">
      <c r="A352" s="144"/>
      <c r="B352" s="48"/>
      <c r="C352" s="72"/>
      <c r="D352" s="65"/>
      <c r="E352" s="48"/>
      <c r="F352" s="60"/>
    </row>
    <row r="353" spans="1:6" x14ac:dyDescent="0.25">
      <c r="A353" s="144"/>
      <c r="B353" s="48"/>
      <c r="C353" s="72"/>
      <c r="D353" s="65"/>
      <c r="E353" s="48"/>
      <c r="F353" s="60"/>
    </row>
    <row r="354" spans="1:6" x14ac:dyDescent="0.25">
      <c r="A354" s="144"/>
      <c r="B354" s="48"/>
      <c r="C354" s="72"/>
      <c r="D354" s="65"/>
      <c r="E354" s="48"/>
      <c r="F354" s="60"/>
    </row>
    <row r="355" spans="1:6" x14ac:dyDescent="0.25">
      <c r="A355" s="144"/>
      <c r="B355" s="48"/>
      <c r="C355" s="72"/>
      <c r="D355" s="65"/>
      <c r="E355" s="48"/>
      <c r="F355" s="60"/>
    </row>
    <row r="356" spans="1:6" x14ac:dyDescent="0.25">
      <c r="A356" s="144"/>
      <c r="B356" s="48"/>
      <c r="C356" s="72"/>
      <c r="D356" s="65"/>
      <c r="E356" s="48"/>
      <c r="F356" s="60"/>
    </row>
    <row r="357" spans="1:6" x14ac:dyDescent="0.25">
      <c r="A357" s="144"/>
      <c r="B357" s="48"/>
      <c r="C357" s="72"/>
      <c r="D357" s="65"/>
      <c r="E357" s="48"/>
      <c r="F357" s="60"/>
    </row>
    <row r="358" spans="1:6" x14ac:dyDescent="0.25">
      <c r="A358" s="144"/>
      <c r="B358" s="48"/>
      <c r="C358" s="72"/>
      <c r="D358" s="65"/>
      <c r="E358" s="48"/>
      <c r="F358" s="60"/>
    </row>
    <row r="359" spans="1:6" x14ac:dyDescent="0.25">
      <c r="A359" s="144"/>
      <c r="B359" s="48"/>
      <c r="C359" s="72"/>
      <c r="D359" s="65"/>
      <c r="E359" s="48"/>
      <c r="F359" s="60"/>
    </row>
    <row r="360" spans="1:6" x14ac:dyDescent="0.25">
      <c r="A360" s="144"/>
      <c r="B360" s="48"/>
      <c r="C360" s="72"/>
      <c r="D360" s="65"/>
      <c r="E360" s="48"/>
      <c r="F360" s="60"/>
    </row>
    <row r="361" spans="1:6" x14ac:dyDescent="0.25">
      <c r="A361" s="144"/>
      <c r="B361" s="48"/>
      <c r="C361" s="72"/>
      <c r="D361" s="65"/>
      <c r="E361" s="48"/>
      <c r="F361" s="60"/>
    </row>
    <row r="362" spans="1:6" x14ac:dyDescent="0.25">
      <c r="A362" s="144"/>
      <c r="B362" s="48"/>
      <c r="C362" s="72"/>
      <c r="D362" s="65"/>
      <c r="E362" s="48"/>
      <c r="F362" s="60"/>
    </row>
    <row r="363" spans="1:6" x14ac:dyDescent="0.25">
      <c r="A363" s="144"/>
      <c r="B363" s="48"/>
      <c r="C363" s="72"/>
      <c r="D363" s="65"/>
      <c r="E363" s="48"/>
      <c r="F363" s="60"/>
    </row>
    <row r="364" spans="1:6" x14ac:dyDescent="0.25">
      <c r="A364" s="144"/>
      <c r="B364" s="48"/>
      <c r="C364" s="72"/>
      <c r="D364" s="65"/>
      <c r="E364" s="48"/>
      <c r="F364" s="60"/>
    </row>
    <row r="365" spans="1:6" x14ac:dyDescent="0.25">
      <c r="A365" s="144"/>
      <c r="B365" s="48"/>
      <c r="C365" s="72"/>
      <c r="D365" s="65"/>
      <c r="E365" s="48"/>
      <c r="F365" s="60"/>
    </row>
    <row r="366" spans="1:6" x14ac:dyDescent="0.25">
      <c r="A366" s="144"/>
      <c r="B366" s="48"/>
      <c r="C366" s="72"/>
      <c r="D366" s="65"/>
      <c r="E366" s="48"/>
      <c r="F366" s="60"/>
    </row>
    <row r="367" spans="1:6" x14ac:dyDescent="0.25">
      <c r="A367" s="144"/>
      <c r="B367" s="48"/>
      <c r="C367" s="72"/>
      <c r="D367" s="65"/>
      <c r="E367" s="48"/>
      <c r="F367" s="60"/>
    </row>
    <row r="368" spans="1:6" x14ac:dyDescent="0.25">
      <c r="A368" s="144"/>
      <c r="B368" s="48"/>
      <c r="C368" s="72"/>
      <c r="D368" s="65"/>
      <c r="E368" s="48"/>
      <c r="F368" s="60"/>
    </row>
    <row r="369" spans="1:6" x14ac:dyDescent="0.25">
      <c r="A369" s="144"/>
      <c r="B369" s="48"/>
      <c r="C369" s="72"/>
      <c r="D369" s="65"/>
      <c r="E369" s="48"/>
      <c r="F369" s="60"/>
    </row>
    <row r="370" spans="1:6" x14ac:dyDescent="0.25">
      <c r="A370" s="144"/>
      <c r="B370" s="48"/>
      <c r="C370" s="72"/>
      <c r="D370" s="65"/>
      <c r="E370" s="48"/>
      <c r="F370" s="60"/>
    </row>
    <row r="371" spans="1:6" x14ac:dyDescent="0.25">
      <c r="A371" s="144"/>
      <c r="B371" s="48"/>
      <c r="C371" s="72"/>
      <c r="D371" s="65"/>
      <c r="E371" s="48"/>
      <c r="F371" s="60"/>
    </row>
    <row r="372" spans="1:6" x14ac:dyDescent="0.25">
      <c r="A372" s="144"/>
      <c r="B372" s="48"/>
      <c r="C372" s="72"/>
      <c r="D372" s="65"/>
      <c r="E372" s="48"/>
      <c r="F372" s="60"/>
    </row>
    <row r="373" spans="1:6" x14ac:dyDescent="0.25">
      <c r="A373" s="144"/>
      <c r="B373" s="48"/>
      <c r="C373" s="72"/>
      <c r="D373" s="65"/>
      <c r="E373" s="48"/>
      <c r="F373" s="60"/>
    </row>
    <row r="374" spans="1:6" x14ac:dyDescent="0.25">
      <c r="A374" s="144"/>
      <c r="B374" s="48"/>
      <c r="C374" s="72"/>
      <c r="D374" s="65"/>
      <c r="E374" s="48"/>
      <c r="F374" s="60"/>
    </row>
    <row r="375" spans="1:6" x14ac:dyDescent="0.25">
      <c r="A375" s="144"/>
      <c r="B375" s="48"/>
      <c r="C375" s="72"/>
      <c r="D375" s="65"/>
      <c r="E375" s="48"/>
      <c r="F375" s="60"/>
    </row>
    <row r="376" spans="1:6" x14ac:dyDescent="0.25">
      <c r="A376" s="144"/>
      <c r="B376" s="48"/>
      <c r="C376" s="72"/>
      <c r="D376" s="65"/>
      <c r="E376" s="48"/>
      <c r="F376" s="60"/>
    </row>
    <row r="377" spans="1:6" x14ac:dyDescent="0.25">
      <c r="A377" s="144"/>
      <c r="B377" s="48"/>
      <c r="C377" s="72"/>
      <c r="D377" s="65"/>
      <c r="E377" s="48"/>
      <c r="F377" s="60"/>
    </row>
    <row r="378" spans="1:6" x14ac:dyDescent="0.25">
      <c r="A378" s="144"/>
      <c r="B378" s="48"/>
      <c r="C378" s="72"/>
      <c r="D378" s="65"/>
      <c r="E378" s="48"/>
      <c r="F378" s="60"/>
    </row>
    <row r="379" spans="1:6" x14ac:dyDescent="0.25">
      <c r="A379" s="144"/>
      <c r="B379" s="48"/>
      <c r="C379" s="72"/>
      <c r="D379" s="65"/>
      <c r="E379" s="48"/>
      <c r="F379" s="60"/>
    </row>
    <row r="380" spans="1:6" x14ac:dyDescent="0.25">
      <c r="A380" s="144"/>
      <c r="B380" s="48"/>
      <c r="C380" s="72"/>
      <c r="D380" s="65"/>
      <c r="E380" s="48"/>
      <c r="F380" s="60"/>
    </row>
    <row r="381" spans="1:6" x14ac:dyDescent="0.25">
      <c r="A381" s="144"/>
      <c r="B381" s="48"/>
      <c r="C381" s="72"/>
      <c r="D381" s="65"/>
      <c r="E381" s="48"/>
      <c r="F381" s="60"/>
    </row>
    <row r="382" spans="1:6" x14ac:dyDescent="0.25">
      <c r="A382" s="144"/>
      <c r="B382" s="48"/>
      <c r="C382" s="72"/>
      <c r="D382" s="65"/>
      <c r="E382" s="48"/>
      <c r="F382" s="60"/>
    </row>
    <row r="383" spans="1:6" x14ac:dyDescent="0.25">
      <c r="A383" s="144"/>
      <c r="B383" s="48"/>
      <c r="C383" s="72"/>
      <c r="D383" s="65"/>
      <c r="E383" s="48"/>
      <c r="F383" s="60"/>
    </row>
    <row r="384" spans="1:6" x14ac:dyDescent="0.25">
      <c r="A384" s="144"/>
      <c r="B384" s="48"/>
      <c r="C384" s="72"/>
      <c r="D384" s="65"/>
      <c r="E384" s="48"/>
      <c r="F384" s="60"/>
    </row>
    <row r="385" spans="1:6" x14ac:dyDescent="0.25">
      <c r="A385" s="144"/>
      <c r="B385" s="48"/>
      <c r="C385" s="72"/>
      <c r="D385" s="65"/>
      <c r="E385" s="48"/>
      <c r="F385" s="60"/>
    </row>
    <row r="386" spans="1:6" x14ac:dyDescent="0.25">
      <c r="A386" s="144"/>
      <c r="B386" s="48"/>
      <c r="C386" s="72"/>
      <c r="D386" s="65"/>
      <c r="E386" s="48"/>
      <c r="F386" s="60"/>
    </row>
    <row r="387" spans="1:6" x14ac:dyDescent="0.25">
      <c r="A387" s="144"/>
      <c r="B387" s="48"/>
      <c r="C387" s="72"/>
      <c r="D387" s="65"/>
      <c r="E387" s="48"/>
      <c r="F387" s="60"/>
    </row>
    <row r="388" spans="1:6" x14ac:dyDescent="0.25">
      <c r="A388" s="144"/>
      <c r="B388" s="48"/>
      <c r="C388" s="72"/>
      <c r="D388" s="65"/>
      <c r="E388" s="48"/>
      <c r="F388" s="60"/>
    </row>
    <row r="389" spans="1:6" x14ac:dyDescent="0.25">
      <c r="A389" s="144"/>
      <c r="B389" s="48"/>
      <c r="C389" s="72"/>
      <c r="D389" s="65"/>
      <c r="E389" s="48"/>
      <c r="F389" s="60"/>
    </row>
    <row r="390" spans="1:6" x14ac:dyDescent="0.25">
      <c r="A390" s="144"/>
      <c r="B390" s="48"/>
      <c r="C390" s="72"/>
      <c r="D390" s="65"/>
      <c r="E390" s="48"/>
      <c r="F390" s="60"/>
    </row>
    <row r="391" spans="1:6" x14ac:dyDescent="0.25">
      <c r="A391" s="144"/>
      <c r="B391" s="48"/>
      <c r="C391" s="72"/>
      <c r="D391" s="65"/>
      <c r="E391" s="48"/>
      <c r="F391" s="60"/>
    </row>
    <row r="392" spans="1:6" x14ac:dyDescent="0.25">
      <c r="A392" s="144"/>
      <c r="B392" s="48"/>
      <c r="C392" s="72"/>
      <c r="D392" s="65"/>
      <c r="E392" s="48"/>
      <c r="F392" s="60"/>
    </row>
    <row r="393" spans="1:6" x14ac:dyDescent="0.25">
      <c r="A393" s="144"/>
      <c r="B393" s="48"/>
      <c r="C393" s="72"/>
      <c r="D393" s="65"/>
      <c r="E393" s="48"/>
      <c r="F393" s="60"/>
    </row>
    <row r="394" spans="1:6" x14ac:dyDescent="0.25">
      <c r="A394" s="144"/>
      <c r="B394" s="48"/>
      <c r="C394" s="72"/>
      <c r="D394" s="65"/>
      <c r="E394" s="48"/>
      <c r="F394" s="60"/>
    </row>
    <row r="395" spans="1:6" x14ac:dyDescent="0.25">
      <c r="A395" s="144"/>
      <c r="B395" s="48"/>
      <c r="C395" s="72"/>
      <c r="D395" s="65"/>
      <c r="E395" s="48"/>
      <c r="F395" s="60"/>
    </row>
    <row r="396" spans="1:6" x14ac:dyDescent="0.25">
      <c r="A396" s="144"/>
      <c r="B396" s="48"/>
      <c r="C396" s="72"/>
      <c r="D396" s="65"/>
      <c r="E396" s="48"/>
      <c r="F396" s="60"/>
    </row>
    <row r="397" spans="1:6" x14ac:dyDescent="0.25">
      <c r="A397" s="144"/>
      <c r="B397" s="48"/>
      <c r="C397" s="72"/>
      <c r="D397" s="65"/>
      <c r="E397" s="48"/>
      <c r="F397" s="60"/>
    </row>
    <row r="398" spans="1:6" x14ac:dyDescent="0.25">
      <c r="A398" s="144"/>
      <c r="B398" s="48"/>
      <c r="C398" s="72"/>
      <c r="D398" s="65"/>
      <c r="E398" s="48"/>
      <c r="F398" s="60"/>
    </row>
    <row r="399" spans="1:6" x14ac:dyDescent="0.25">
      <c r="A399" s="144"/>
      <c r="B399" s="48"/>
      <c r="C399" s="72"/>
      <c r="D399" s="65"/>
      <c r="E399" s="48"/>
      <c r="F399" s="60"/>
    </row>
    <row r="400" spans="1:6" x14ac:dyDescent="0.25">
      <c r="A400" s="144"/>
      <c r="B400" s="48"/>
      <c r="C400" s="72"/>
      <c r="D400" s="65"/>
      <c r="E400" s="48"/>
      <c r="F400" s="60"/>
    </row>
    <row r="401" spans="1:6" x14ac:dyDescent="0.25">
      <c r="A401" s="144"/>
      <c r="B401" s="48"/>
      <c r="C401" s="72"/>
      <c r="D401" s="65"/>
      <c r="E401" s="48"/>
      <c r="F401" s="60"/>
    </row>
    <row r="402" spans="1:6" x14ac:dyDescent="0.25">
      <c r="A402" s="144"/>
      <c r="B402" s="48"/>
      <c r="C402" s="72"/>
      <c r="D402" s="65"/>
      <c r="E402" s="48"/>
      <c r="F402" s="60"/>
    </row>
    <row r="403" spans="1:6" x14ac:dyDescent="0.25">
      <c r="A403" s="144"/>
      <c r="B403" s="48"/>
      <c r="C403" s="72"/>
      <c r="D403" s="65"/>
      <c r="E403" s="48"/>
      <c r="F403" s="60"/>
    </row>
    <row r="404" spans="1:6" x14ac:dyDescent="0.25">
      <c r="A404" s="144"/>
      <c r="B404" s="48"/>
      <c r="C404" s="72"/>
      <c r="D404" s="65"/>
      <c r="E404" s="48"/>
      <c r="F404" s="60"/>
    </row>
    <row r="405" spans="1:6" x14ac:dyDescent="0.25">
      <c r="A405" s="144"/>
      <c r="B405" s="48"/>
      <c r="C405" s="72"/>
      <c r="D405" s="65"/>
      <c r="E405" s="48"/>
      <c r="F405" s="60"/>
    </row>
    <row r="406" spans="1:6" x14ac:dyDescent="0.25">
      <c r="A406" s="144"/>
      <c r="B406" s="48"/>
      <c r="C406" s="72"/>
      <c r="D406" s="65"/>
      <c r="E406" s="48"/>
      <c r="F406" s="60"/>
    </row>
    <row r="407" spans="1:6" x14ac:dyDescent="0.25">
      <c r="A407" s="144"/>
      <c r="B407" s="48"/>
      <c r="C407" s="72"/>
      <c r="D407" s="65"/>
      <c r="E407" s="48"/>
      <c r="F407" s="60"/>
    </row>
    <row r="408" spans="1:6" x14ac:dyDescent="0.25">
      <c r="A408" s="144"/>
      <c r="B408" s="48"/>
      <c r="C408" s="72"/>
      <c r="D408" s="65"/>
      <c r="E408" s="48"/>
      <c r="F408" s="60"/>
    </row>
    <row r="409" spans="1:6" x14ac:dyDescent="0.25">
      <c r="A409" s="144"/>
      <c r="B409" s="48"/>
      <c r="C409" s="72"/>
      <c r="D409" s="65"/>
      <c r="E409" s="48"/>
      <c r="F409" s="60"/>
    </row>
    <row r="410" spans="1:6" x14ac:dyDescent="0.25">
      <c r="A410" s="144"/>
      <c r="B410" s="48"/>
      <c r="C410" s="72"/>
      <c r="D410" s="65"/>
      <c r="E410" s="48"/>
      <c r="F410" s="60"/>
    </row>
    <row r="411" spans="1:6" x14ac:dyDescent="0.25">
      <c r="A411" s="144"/>
      <c r="B411" s="48"/>
      <c r="C411" s="72"/>
      <c r="D411" s="65"/>
      <c r="E411" s="48"/>
      <c r="F411" s="60"/>
    </row>
    <row r="412" spans="1:6" x14ac:dyDescent="0.25">
      <c r="A412" s="144"/>
      <c r="B412" s="48"/>
      <c r="C412" s="72"/>
      <c r="D412" s="65"/>
      <c r="E412" s="48"/>
      <c r="F412" s="60"/>
    </row>
    <row r="413" spans="1:6" x14ac:dyDescent="0.25">
      <c r="A413" s="144"/>
      <c r="B413" s="48"/>
      <c r="C413" s="72"/>
      <c r="D413" s="65"/>
      <c r="E413" s="48"/>
      <c r="F413" s="60"/>
    </row>
    <row r="414" spans="1:6" x14ac:dyDescent="0.25">
      <c r="A414" s="144"/>
      <c r="B414" s="48"/>
      <c r="C414" s="72"/>
      <c r="D414" s="65"/>
      <c r="E414" s="48"/>
      <c r="F414" s="60"/>
    </row>
    <row r="415" spans="1:6" x14ac:dyDescent="0.25">
      <c r="A415" s="144"/>
      <c r="B415" s="48"/>
      <c r="C415" s="72"/>
      <c r="D415" s="65"/>
      <c r="E415" s="48"/>
      <c r="F415" s="60"/>
    </row>
    <row r="416" spans="1:6" x14ac:dyDescent="0.25">
      <c r="A416" s="144"/>
      <c r="B416" s="48"/>
      <c r="C416" s="72"/>
      <c r="D416" s="65"/>
      <c r="E416" s="48"/>
      <c r="F416" s="60"/>
    </row>
    <row r="417" spans="1:6" x14ac:dyDescent="0.25">
      <c r="A417" s="144"/>
      <c r="B417" s="48"/>
      <c r="C417" s="72"/>
      <c r="D417" s="65"/>
      <c r="E417" s="48"/>
      <c r="F417" s="60"/>
    </row>
    <row r="418" spans="1:6" x14ac:dyDescent="0.25">
      <c r="A418" s="144"/>
      <c r="B418" s="48"/>
      <c r="C418" s="72"/>
      <c r="D418" s="65"/>
      <c r="E418" s="48"/>
      <c r="F418" s="60"/>
    </row>
    <row r="419" spans="1:6" x14ac:dyDescent="0.25">
      <c r="A419" s="144"/>
      <c r="B419" s="48"/>
      <c r="C419" s="72"/>
      <c r="D419" s="65"/>
      <c r="E419" s="48"/>
      <c r="F419" s="60"/>
    </row>
    <row r="420" spans="1:6" x14ac:dyDescent="0.25">
      <c r="A420" s="144"/>
      <c r="B420" s="48"/>
      <c r="C420" s="72"/>
      <c r="D420" s="65"/>
      <c r="E420" s="48"/>
      <c r="F420" s="60"/>
    </row>
    <row r="421" spans="1:6" x14ac:dyDescent="0.25">
      <c r="A421" s="144"/>
      <c r="B421" s="48"/>
      <c r="C421" s="72"/>
      <c r="D421" s="65"/>
      <c r="E421" s="48"/>
      <c r="F421" s="60"/>
    </row>
    <row r="422" spans="1:6" x14ac:dyDescent="0.25">
      <c r="A422" s="144"/>
      <c r="B422" s="48"/>
      <c r="C422" s="72"/>
      <c r="D422" s="65"/>
      <c r="E422" s="48"/>
      <c r="F422" s="60"/>
    </row>
    <row r="423" spans="1:6" x14ac:dyDescent="0.25">
      <c r="A423" s="144"/>
      <c r="B423" s="48"/>
      <c r="C423" s="72"/>
      <c r="D423" s="65"/>
      <c r="E423" s="48"/>
      <c r="F423" s="60"/>
    </row>
    <row r="424" spans="1:6" x14ac:dyDescent="0.25">
      <c r="A424" s="144"/>
      <c r="B424" s="48"/>
      <c r="C424" s="72"/>
      <c r="D424" s="65"/>
      <c r="E424" s="48"/>
      <c r="F424" s="60"/>
    </row>
    <row r="425" spans="1:6" x14ac:dyDescent="0.25">
      <c r="A425" s="144"/>
      <c r="B425" s="48"/>
      <c r="C425" s="72"/>
      <c r="D425" s="65"/>
      <c r="E425" s="48"/>
      <c r="F425" s="60"/>
    </row>
    <row r="426" spans="1:6" x14ac:dyDescent="0.25">
      <c r="A426" s="144"/>
      <c r="B426" s="48"/>
      <c r="C426" s="72"/>
      <c r="D426" s="65"/>
      <c r="E426" s="48"/>
      <c r="F426" s="60"/>
    </row>
    <row r="427" spans="1:6" x14ac:dyDescent="0.25">
      <c r="A427" s="144"/>
      <c r="B427" s="48"/>
      <c r="C427" s="72"/>
      <c r="D427" s="65"/>
      <c r="E427" s="48"/>
      <c r="F427" s="60"/>
    </row>
    <row r="428" spans="1:6" x14ac:dyDescent="0.25">
      <c r="A428" s="144"/>
      <c r="B428" s="48"/>
      <c r="C428" s="72"/>
      <c r="D428" s="65"/>
      <c r="E428" s="48"/>
      <c r="F428" s="60"/>
    </row>
    <row r="429" spans="1:6" x14ac:dyDescent="0.25">
      <c r="A429" s="144"/>
      <c r="B429" s="48"/>
      <c r="C429" s="72"/>
      <c r="D429" s="65"/>
      <c r="E429" s="48"/>
      <c r="F429" s="60"/>
    </row>
    <row r="430" spans="1:6" x14ac:dyDescent="0.25">
      <c r="A430" s="144"/>
      <c r="B430" s="48"/>
      <c r="C430" s="72"/>
      <c r="D430" s="65"/>
      <c r="E430" s="48"/>
      <c r="F430" s="60"/>
    </row>
    <row r="431" spans="1:6" x14ac:dyDescent="0.25">
      <c r="A431" s="144"/>
      <c r="B431" s="48"/>
      <c r="C431" s="72"/>
      <c r="D431" s="65"/>
      <c r="E431" s="48"/>
      <c r="F431" s="60"/>
    </row>
    <row r="432" spans="1:6" x14ac:dyDescent="0.25">
      <c r="A432" s="144"/>
      <c r="B432" s="48"/>
      <c r="C432" s="72"/>
      <c r="D432" s="65"/>
      <c r="E432" s="48"/>
      <c r="F432" s="60"/>
    </row>
    <row r="433" spans="1:6" x14ac:dyDescent="0.25">
      <c r="A433" s="144"/>
      <c r="B433" s="48"/>
      <c r="C433" s="72"/>
      <c r="D433" s="65"/>
      <c r="E433" s="48"/>
      <c r="F433" s="60"/>
    </row>
    <row r="434" spans="1:6" x14ac:dyDescent="0.25">
      <c r="A434" s="144"/>
      <c r="B434" s="48"/>
      <c r="C434" s="72"/>
      <c r="D434" s="65"/>
      <c r="E434" s="48"/>
      <c r="F434" s="60"/>
    </row>
    <row r="435" spans="1:6" x14ac:dyDescent="0.25">
      <c r="A435" s="144"/>
      <c r="B435" s="48"/>
      <c r="C435" s="72"/>
      <c r="D435" s="65"/>
      <c r="E435" s="48"/>
      <c r="F435" s="60"/>
    </row>
    <row r="436" spans="1:6" x14ac:dyDescent="0.25">
      <c r="A436" s="144"/>
      <c r="B436" s="48"/>
      <c r="C436" s="72"/>
      <c r="D436" s="65"/>
      <c r="E436" s="48"/>
      <c r="F436" s="60"/>
    </row>
    <row r="437" spans="1:6" x14ac:dyDescent="0.25">
      <c r="A437" s="144"/>
      <c r="B437" s="48"/>
      <c r="C437" s="72"/>
      <c r="D437" s="65"/>
      <c r="E437" s="48"/>
      <c r="F437" s="60"/>
    </row>
    <row r="438" spans="1:6" x14ac:dyDescent="0.25">
      <c r="A438" s="144"/>
      <c r="B438" s="48"/>
      <c r="C438" s="72"/>
      <c r="D438" s="65"/>
      <c r="E438" s="48"/>
      <c r="F438" s="60"/>
    </row>
    <row r="439" spans="1:6" x14ac:dyDescent="0.25">
      <c r="A439" s="144"/>
      <c r="B439" s="48"/>
      <c r="C439" s="72"/>
      <c r="D439" s="65"/>
      <c r="E439" s="48"/>
      <c r="F439" s="60"/>
    </row>
    <row r="440" spans="1:6" x14ac:dyDescent="0.25">
      <c r="A440" s="144"/>
      <c r="B440" s="48"/>
      <c r="C440" s="72"/>
      <c r="D440" s="65"/>
      <c r="E440" s="48"/>
      <c r="F440" s="60"/>
    </row>
    <row r="441" spans="1:6" x14ac:dyDescent="0.25">
      <c r="A441" s="144"/>
      <c r="B441" s="48"/>
      <c r="C441" s="72"/>
      <c r="D441" s="65"/>
      <c r="E441" s="48"/>
      <c r="F441" s="60"/>
    </row>
    <row r="442" spans="1:6" x14ac:dyDescent="0.25">
      <c r="A442" s="144"/>
      <c r="B442" s="48"/>
      <c r="C442" s="72"/>
      <c r="D442" s="65"/>
      <c r="E442" s="48"/>
      <c r="F442" s="60"/>
    </row>
    <row r="443" spans="1:6" x14ac:dyDescent="0.25">
      <c r="A443" s="144"/>
      <c r="B443" s="48"/>
      <c r="C443" s="72"/>
      <c r="D443" s="65"/>
      <c r="E443" s="48"/>
      <c r="F443" s="60"/>
    </row>
    <row r="444" spans="1:6" x14ac:dyDescent="0.25">
      <c r="A444" s="144"/>
      <c r="B444" s="48"/>
      <c r="C444" s="72"/>
      <c r="D444" s="65"/>
      <c r="E444" s="48"/>
      <c r="F444" s="60"/>
    </row>
    <row r="445" spans="1:6" x14ac:dyDescent="0.25">
      <c r="A445" s="144"/>
      <c r="B445" s="48"/>
      <c r="C445" s="72"/>
      <c r="D445" s="65"/>
      <c r="E445" s="48"/>
      <c r="F445" s="60"/>
    </row>
    <row r="446" spans="1:6" x14ac:dyDescent="0.25">
      <c r="A446" s="144"/>
      <c r="B446" s="48"/>
      <c r="C446" s="72"/>
      <c r="D446" s="65"/>
      <c r="E446" s="48"/>
      <c r="F446" s="60"/>
    </row>
    <row r="447" spans="1:6" x14ac:dyDescent="0.25">
      <c r="A447" s="144"/>
      <c r="B447" s="48"/>
      <c r="C447" s="72"/>
      <c r="D447" s="65"/>
      <c r="E447" s="48"/>
      <c r="F447" s="60"/>
    </row>
    <row r="448" spans="1:6" x14ac:dyDescent="0.25">
      <c r="A448" s="144"/>
      <c r="B448" s="48"/>
      <c r="C448" s="72"/>
      <c r="D448" s="65"/>
      <c r="E448" s="48"/>
      <c r="F448" s="60"/>
    </row>
    <row r="449" spans="1:6" x14ac:dyDescent="0.25">
      <c r="A449" s="144"/>
      <c r="B449" s="48"/>
      <c r="C449" s="72"/>
      <c r="D449" s="65"/>
      <c r="E449" s="48"/>
      <c r="F449" s="60"/>
    </row>
    <row r="450" spans="1:6" x14ac:dyDescent="0.25">
      <c r="A450" s="144"/>
      <c r="B450" s="48"/>
      <c r="C450" s="72"/>
      <c r="D450" s="65"/>
      <c r="E450" s="48"/>
      <c r="F450" s="60"/>
    </row>
    <row r="451" spans="1:6" x14ac:dyDescent="0.25">
      <c r="A451" s="144"/>
      <c r="B451" s="48"/>
      <c r="C451" s="72"/>
      <c r="D451" s="65"/>
      <c r="E451" s="48"/>
      <c r="F451" s="60"/>
    </row>
    <row r="452" spans="1:6" x14ac:dyDescent="0.25">
      <c r="A452" s="144"/>
      <c r="B452" s="48"/>
      <c r="C452" s="72"/>
      <c r="D452" s="65"/>
      <c r="E452" s="48"/>
      <c r="F452" s="60"/>
    </row>
    <row r="453" spans="1:6" x14ac:dyDescent="0.25">
      <c r="A453" s="144"/>
      <c r="B453" s="48"/>
      <c r="C453" s="72"/>
      <c r="D453" s="65"/>
      <c r="E453" s="48"/>
      <c r="F453" s="60"/>
    </row>
    <row r="454" spans="1:6" x14ac:dyDescent="0.25">
      <c r="A454" s="144"/>
      <c r="B454" s="48"/>
      <c r="C454" s="72"/>
      <c r="D454" s="65"/>
      <c r="E454" s="48"/>
      <c r="F454" s="60"/>
    </row>
    <row r="455" spans="1:6" x14ac:dyDescent="0.25">
      <c r="A455" s="144"/>
      <c r="B455" s="48"/>
      <c r="C455" s="72"/>
      <c r="D455" s="65"/>
      <c r="E455" s="48"/>
      <c r="F455" s="60"/>
    </row>
    <row r="456" spans="1:6" x14ac:dyDescent="0.25">
      <c r="A456" s="144"/>
      <c r="B456" s="48"/>
      <c r="C456" s="72"/>
      <c r="D456" s="65"/>
      <c r="E456" s="48"/>
      <c r="F456" s="60"/>
    </row>
    <row r="457" spans="1:6" x14ac:dyDescent="0.25">
      <c r="A457" s="144"/>
      <c r="B457" s="48"/>
      <c r="C457" s="72"/>
      <c r="D457" s="65"/>
      <c r="E457" s="48"/>
      <c r="F457" s="60"/>
    </row>
    <row r="458" spans="1:6" x14ac:dyDescent="0.25">
      <c r="A458" s="144"/>
      <c r="B458" s="48"/>
      <c r="C458" s="72"/>
      <c r="D458" s="65"/>
      <c r="E458" s="48"/>
      <c r="F458" s="60"/>
    </row>
    <row r="459" spans="1:6" x14ac:dyDescent="0.25">
      <c r="A459" s="144"/>
      <c r="B459" s="48"/>
      <c r="C459" s="72"/>
      <c r="D459" s="65"/>
      <c r="E459" s="48"/>
      <c r="F459" s="60"/>
    </row>
    <row r="460" spans="1:6" x14ac:dyDescent="0.25">
      <c r="A460" s="144"/>
      <c r="B460" s="48"/>
      <c r="C460" s="72"/>
      <c r="D460" s="65"/>
      <c r="E460" s="48"/>
      <c r="F460" s="60"/>
    </row>
    <row r="461" spans="1:6" x14ac:dyDescent="0.25">
      <c r="A461" s="144"/>
      <c r="B461" s="48"/>
      <c r="C461" s="72"/>
      <c r="D461" s="65"/>
      <c r="E461" s="48"/>
      <c r="F461" s="60"/>
    </row>
    <row r="462" spans="1:6" x14ac:dyDescent="0.25">
      <c r="A462" s="144"/>
      <c r="B462" s="48"/>
      <c r="C462" s="72"/>
      <c r="D462" s="65"/>
      <c r="E462" s="48"/>
      <c r="F462" s="60"/>
    </row>
    <row r="463" spans="1:6" x14ac:dyDescent="0.25">
      <c r="A463" s="144"/>
      <c r="B463" s="48"/>
      <c r="C463" s="72"/>
      <c r="D463" s="65"/>
      <c r="E463" s="48"/>
      <c r="F463" s="60"/>
    </row>
    <row r="464" spans="1:6" x14ac:dyDescent="0.25">
      <c r="A464" s="144"/>
      <c r="B464" s="48"/>
      <c r="C464" s="72"/>
      <c r="D464" s="65"/>
      <c r="E464" s="48"/>
      <c r="F464" s="60"/>
    </row>
    <row r="465" spans="1:6" x14ac:dyDescent="0.25">
      <c r="A465" s="144"/>
      <c r="B465" s="48"/>
      <c r="C465" s="72"/>
      <c r="D465" s="65"/>
      <c r="E465" s="48"/>
      <c r="F465" s="60"/>
    </row>
    <row r="466" spans="1:6" x14ac:dyDescent="0.25">
      <c r="A466" s="144"/>
      <c r="B466" s="48"/>
      <c r="C466" s="72"/>
      <c r="D466" s="65"/>
      <c r="E466" s="48"/>
      <c r="F466" s="60"/>
    </row>
    <row r="467" spans="1:6" x14ac:dyDescent="0.25">
      <c r="A467" s="144"/>
      <c r="B467" s="48"/>
      <c r="C467" s="72"/>
      <c r="D467" s="65"/>
      <c r="E467" s="48"/>
      <c r="F467" s="60"/>
    </row>
    <row r="468" spans="1:6" x14ac:dyDescent="0.25">
      <c r="A468" s="144"/>
      <c r="B468" s="48"/>
      <c r="C468" s="72"/>
      <c r="D468" s="65"/>
      <c r="E468" s="48"/>
      <c r="F468" s="60"/>
    </row>
    <row r="469" spans="1:6" x14ac:dyDescent="0.25">
      <c r="A469" s="144"/>
      <c r="B469" s="48"/>
      <c r="C469" s="72"/>
      <c r="D469" s="65"/>
      <c r="E469" s="48"/>
      <c r="F469" s="60"/>
    </row>
    <row r="470" spans="1:6" x14ac:dyDescent="0.25">
      <c r="A470" s="144"/>
      <c r="B470" s="48"/>
      <c r="C470" s="72"/>
      <c r="D470" s="65"/>
      <c r="E470" s="48"/>
      <c r="F470" s="60"/>
    </row>
    <row r="471" spans="1:6" x14ac:dyDescent="0.25">
      <c r="A471" s="144"/>
      <c r="B471" s="48"/>
      <c r="C471" s="72"/>
      <c r="D471" s="65"/>
      <c r="E471" s="48"/>
      <c r="F471" s="60"/>
    </row>
    <row r="472" spans="1:6" x14ac:dyDescent="0.25">
      <c r="A472" s="144"/>
      <c r="B472" s="48"/>
      <c r="C472" s="72"/>
      <c r="D472" s="65"/>
      <c r="E472" s="48"/>
      <c r="F472" s="60"/>
    </row>
    <row r="473" spans="1:6" x14ac:dyDescent="0.25">
      <c r="A473" s="144"/>
      <c r="B473" s="48"/>
      <c r="C473" s="72"/>
      <c r="D473" s="65"/>
      <c r="E473" s="48"/>
      <c r="F473" s="60"/>
    </row>
    <row r="474" spans="1:6" x14ac:dyDescent="0.25">
      <c r="A474" s="144"/>
      <c r="B474" s="48"/>
      <c r="C474" s="72"/>
      <c r="D474" s="65"/>
      <c r="E474" s="48"/>
      <c r="F474" s="60"/>
    </row>
    <row r="475" spans="1:6" x14ac:dyDescent="0.25">
      <c r="A475" s="144"/>
      <c r="B475" s="48"/>
      <c r="C475" s="72"/>
      <c r="D475" s="65"/>
      <c r="E475" s="48"/>
      <c r="F475" s="60"/>
    </row>
    <row r="476" spans="1:6" x14ac:dyDescent="0.25">
      <c r="A476" s="144"/>
      <c r="B476" s="48"/>
      <c r="C476" s="72"/>
      <c r="D476" s="65"/>
      <c r="E476" s="48"/>
      <c r="F476" s="60"/>
    </row>
    <row r="477" spans="1:6" x14ac:dyDescent="0.25">
      <c r="A477" s="144"/>
      <c r="B477" s="48"/>
      <c r="C477" s="72"/>
      <c r="D477" s="65"/>
      <c r="E477" s="48"/>
      <c r="F477" s="60"/>
    </row>
    <row r="478" spans="1:6" x14ac:dyDescent="0.25">
      <c r="A478" s="144"/>
      <c r="B478" s="48"/>
      <c r="C478" s="72"/>
      <c r="D478" s="65"/>
      <c r="E478" s="48"/>
      <c r="F478" s="60"/>
    </row>
    <row r="479" spans="1:6" x14ac:dyDescent="0.25">
      <c r="A479" s="144"/>
      <c r="B479" s="48"/>
      <c r="C479" s="72"/>
      <c r="D479" s="65"/>
      <c r="E479" s="48"/>
      <c r="F479" s="60"/>
    </row>
    <row r="480" spans="1:6" x14ac:dyDescent="0.25">
      <c r="A480" s="144"/>
      <c r="B480" s="48"/>
      <c r="C480" s="72"/>
      <c r="D480" s="65"/>
      <c r="E480" s="48"/>
      <c r="F480" s="60"/>
    </row>
    <row r="481" spans="1:6" x14ac:dyDescent="0.25">
      <c r="A481" s="144"/>
      <c r="B481" s="48"/>
      <c r="C481" s="72"/>
      <c r="D481" s="65"/>
      <c r="E481" s="48"/>
      <c r="F481" s="60"/>
    </row>
    <row r="482" spans="1:6" x14ac:dyDescent="0.25">
      <c r="A482" s="144"/>
      <c r="B482" s="48"/>
      <c r="C482" s="72"/>
      <c r="D482" s="65"/>
      <c r="E482" s="48"/>
      <c r="F482" s="60"/>
    </row>
    <row r="483" spans="1:6" x14ac:dyDescent="0.25">
      <c r="A483" s="144"/>
      <c r="B483" s="48"/>
      <c r="C483" s="72"/>
      <c r="D483" s="65"/>
      <c r="E483" s="48"/>
      <c r="F483" s="60"/>
    </row>
    <row r="484" spans="1:6" x14ac:dyDescent="0.25">
      <c r="A484" s="144"/>
      <c r="B484" s="48"/>
      <c r="C484" s="72"/>
      <c r="D484" s="65"/>
      <c r="E484" s="48"/>
      <c r="F484" s="60"/>
    </row>
    <row r="485" spans="1:6" x14ac:dyDescent="0.25">
      <c r="A485" s="144"/>
      <c r="B485" s="48"/>
      <c r="C485" s="72"/>
      <c r="D485" s="65"/>
      <c r="E485" s="48"/>
      <c r="F485" s="60"/>
    </row>
    <row r="486" spans="1:6" x14ac:dyDescent="0.25">
      <c r="A486" s="144"/>
      <c r="B486" s="48"/>
      <c r="C486" s="72"/>
      <c r="D486" s="65"/>
      <c r="E486" s="48"/>
      <c r="F486" s="60"/>
    </row>
    <row r="487" spans="1:6" x14ac:dyDescent="0.25">
      <c r="A487" s="144"/>
      <c r="B487" s="48"/>
      <c r="C487" s="72"/>
      <c r="D487" s="65"/>
      <c r="E487" s="48"/>
      <c r="F487" s="60"/>
    </row>
    <row r="488" spans="1:6" x14ac:dyDescent="0.25">
      <c r="A488" s="144"/>
      <c r="B488" s="48"/>
      <c r="C488" s="72"/>
      <c r="D488" s="65"/>
      <c r="E488" s="48"/>
      <c r="F488" s="60"/>
    </row>
    <row r="489" spans="1:6" x14ac:dyDescent="0.25">
      <c r="A489" s="144"/>
      <c r="B489" s="48"/>
      <c r="C489" s="72"/>
      <c r="D489" s="65"/>
      <c r="E489" s="48"/>
      <c r="F489" s="60"/>
    </row>
    <row r="490" spans="1:6" x14ac:dyDescent="0.25">
      <c r="A490" s="144"/>
      <c r="B490" s="48"/>
      <c r="C490" s="72"/>
      <c r="D490" s="65"/>
      <c r="E490" s="48"/>
      <c r="F490" s="60"/>
    </row>
    <row r="491" spans="1:6" x14ac:dyDescent="0.25">
      <c r="A491" s="144"/>
      <c r="B491" s="48"/>
      <c r="C491" s="72"/>
      <c r="D491" s="65"/>
      <c r="E491" s="48"/>
      <c r="F491" s="60"/>
    </row>
    <row r="492" spans="1:6" x14ac:dyDescent="0.25">
      <c r="A492" s="144"/>
      <c r="B492" s="48"/>
      <c r="C492" s="72"/>
      <c r="D492" s="65"/>
      <c r="E492" s="48"/>
      <c r="F492" s="60"/>
    </row>
    <row r="493" spans="1:6" x14ac:dyDescent="0.25">
      <c r="A493" s="144"/>
      <c r="B493" s="48"/>
      <c r="C493" s="72"/>
      <c r="D493" s="65"/>
      <c r="E493" s="48"/>
      <c r="F493" s="60"/>
    </row>
    <row r="494" spans="1:6" x14ac:dyDescent="0.25">
      <c r="A494" s="144"/>
      <c r="B494" s="48"/>
      <c r="C494" s="72"/>
      <c r="D494" s="65"/>
      <c r="E494" s="48"/>
      <c r="F494" s="60"/>
    </row>
    <row r="495" spans="1:6" x14ac:dyDescent="0.25">
      <c r="A495" s="144"/>
      <c r="B495" s="48"/>
      <c r="C495" s="72"/>
      <c r="D495" s="65"/>
      <c r="E495" s="48"/>
      <c r="F495" s="60"/>
    </row>
    <row r="496" spans="1:6" x14ac:dyDescent="0.25">
      <c r="A496" s="144"/>
      <c r="B496" s="48"/>
      <c r="C496" s="72"/>
      <c r="D496" s="65"/>
      <c r="E496" s="48"/>
      <c r="F496" s="60"/>
    </row>
    <row r="497" spans="1:6" x14ac:dyDescent="0.25">
      <c r="A497" s="144"/>
      <c r="B497" s="48"/>
      <c r="C497" s="72"/>
      <c r="D497" s="65"/>
      <c r="E497" s="48"/>
      <c r="F497" s="60"/>
    </row>
    <row r="498" spans="1:6" x14ac:dyDescent="0.25">
      <c r="A498" s="144"/>
      <c r="B498" s="48"/>
      <c r="C498" s="72"/>
      <c r="D498" s="65"/>
      <c r="E498" s="48"/>
      <c r="F498" s="60"/>
    </row>
    <row r="499" spans="1:6" x14ac:dyDescent="0.25">
      <c r="A499" s="144"/>
      <c r="B499" s="48"/>
      <c r="C499" s="72"/>
      <c r="D499" s="65"/>
      <c r="E499" s="48"/>
      <c r="F499" s="60"/>
    </row>
    <row r="500" spans="1:6" x14ac:dyDescent="0.25">
      <c r="A500" s="144"/>
      <c r="B500" s="48"/>
      <c r="C500" s="72"/>
      <c r="D500" s="65"/>
      <c r="E500" s="48"/>
      <c r="F500" s="60"/>
    </row>
    <row r="501" spans="1:6" x14ac:dyDescent="0.25">
      <c r="A501" s="144"/>
      <c r="B501" s="48"/>
      <c r="C501" s="72"/>
      <c r="D501" s="65"/>
      <c r="E501" s="48"/>
      <c r="F501" s="60"/>
    </row>
    <row r="502" spans="1:6" x14ac:dyDescent="0.25">
      <c r="A502" s="144"/>
      <c r="B502" s="48"/>
      <c r="C502" s="72"/>
      <c r="D502" s="65"/>
      <c r="E502" s="48"/>
      <c r="F502" s="60"/>
    </row>
    <row r="503" spans="1:6" x14ac:dyDescent="0.25">
      <c r="A503" s="144"/>
      <c r="B503" s="48"/>
      <c r="C503" s="72"/>
      <c r="D503" s="65"/>
      <c r="E503" s="48"/>
      <c r="F503" s="60"/>
    </row>
    <row r="504" spans="1:6" x14ac:dyDescent="0.25">
      <c r="A504" s="144"/>
      <c r="B504" s="48"/>
      <c r="C504" s="72"/>
      <c r="D504" s="65"/>
      <c r="E504" s="48"/>
      <c r="F504" s="60"/>
    </row>
    <row r="505" spans="1:6" x14ac:dyDescent="0.25">
      <c r="A505" s="144"/>
      <c r="B505" s="48"/>
      <c r="C505" s="72"/>
      <c r="D505" s="65"/>
      <c r="E505" s="48"/>
      <c r="F505" s="60"/>
    </row>
    <row r="506" spans="1:6" x14ac:dyDescent="0.25">
      <c r="A506" s="144"/>
      <c r="B506" s="48"/>
      <c r="C506" s="72"/>
      <c r="D506" s="65"/>
      <c r="E506" s="48"/>
      <c r="F506" s="60"/>
    </row>
    <row r="507" spans="1:6" x14ac:dyDescent="0.25">
      <c r="A507" s="144"/>
      <c r="B507" s="48"/>
      <c r="C507" s="72"/>
      <c r="D507" s="65"/>
      <c r="E507" s="48"/>
      <c r="F507" s="60"/>
    </row>
    <row r="508" spans="1:6" x14ac:dyDescent="0.25">
      <c r="A508" s="144"/>
      <c r="B508" s="48"/>
      <c r="C508" s="72"/>
      <c r="D508" s="65"/>
      <c r="E508" s="48"/>
      <c r="F508" s="60"/>
    </row>
    <row r="509" spans="1:6" x14ac:dyDescent="0.25">
      <c r="A509" s="144"/>
      <c r="B509" s="48"/>
      <c r="C509" s="72"/>
      <c r="D509" s="65"/>
      <c r="E509" s="48"/>
      <c r="F509" s="60"/>
    </row>
    <row r="510" spans="1:6" x14ac:dyDescent="0.25">
      <c r="A510" s="144"/>
      <c r="B510" s="48"/>
      <c r="C510" s="72"/>
      <c r="D510" s="65"/>
      <c r="E510" s="48"/>
      <c r="F510" s="60"/>
    </row>
    <row r="511" spans="1:6" x14ac:dyDescent="0.25">
      <c r="A511" s="144"/>
      <c r="B511" s="48"/>
      <c r="C511" s="72"/>
      <c r="D511" s="65"/>
      <c r="E511" s="48"/>
      <c r="F511" s="60"/>
    </row>
    <row r="512" spans="1:6" x14ac:dyDescent="0.25">
      <c r="A512" s="144"/>
      <c r="B512" s="48"/>
      <c r="C512" s="72"/>
      <c r="D512" s="65"/>
      <c r="E512" s="48"/>
      <c r="F512" s="60"/>
    </row>
    <row r="513" spans="1:6" x14ac:dyDescent="0.25">
      <c r="A513" s="144"/>
      <c r="B513" s="48"/>
      <c r="C513" s="72"/>
      <c r="D513" s="65"/>
      <c r="E513" s="48"/>
      <c r="F513" s="60"/>
    </row>
    <row r="514" spans="1:6" x14ac:dyDescent="0.25">
      <c r="A514" s="144"/>
      <c r="B514" s="48"/>
      <c r="C514" s="72"/>
      <c r="D514" s="65"/>
      <c r="E514" s="48"/>
      <c r="F514" s="60"/>
    </row>
    <row r="515" spans="1:6" x14ac:dyDescent="0.25">
      <c r="A515" s="144"/>
      <c r="B515" s="48"/>
      <c r="C515" s="72"/>
      <c r="D515" s="65"/>
      <c r="E515" s="48"/>
      <c r="F515" s="60"/>
    </row>
    <row r="516" spans="1:6" x14ac:dyDescent="0.25">
      <c r="A516" s="144"/>
      <c r="B516" s="48"/>
      <c r="C516" s="72"/>
      <c r="D516" s="65"/>
      <c r="E516" s="48"/>
      <c r="F516" s="60"/>
    </row>
    <row r="517" spans="1:6" x14ac:dyDescent="0.25">
      <c r="A517" s="144"/>
      <c r="B517" s="48"/>
      <c r="C517" s="72"/>
      <c r="D517" s="65"/>
      <c r="E517" s="48"/>
      <c r="F517" s="60"/>
    </row>
    <row r="518" spans="1:6" x14ac:dyDescent="0.25">
      <c r="A518" s="144"/>
      <c r="B518" s="48"/>
      <c r="C518" s="72"/>
      <c r="D518" s="65"/>
      <c r="E518" s="48"/>
      <c r="F518" s="60"/>
    </row>
    <row r="519" spans="1:6" x14ac:dyDescent="0.25">
      <c r="A519" s="144"/>
      <c r="B519" s="48"/>
      <c r="C519" s="72"/>
      <c r="D519" s="65"/>
      <c r="E519" s="48"/>
      <c r="F519" s="60"/>
    </row>
    <row r="520" spans="1:6" x14ac:dyDescent="0.25">
      <c r="A520" s="144"/>
      <c r="B520" s="48"/>
      <c r="C520" s="72"/>
      <c r="D520" s="65"/>
      <c r="E520" s="48"/>
      <c r="F520" s="60"/>
    </row>
    <row r="521" spans="1:6" x14ac:dyDescent="0.25">
      <c r="A521" s="144"/>
      <c r="B521" s="48"/>
      <c r="C521" s="72"/>
      <c r="D521" s="65"/>
      <c r="E521" s="48"/>
      <c r="F521" s="60"/>
    </row>
    <row r="522" spans="1:6" x14ac:dyDescent="0.25">
      <c r="A522" s="144"/>
      <c r="B522" s="48"/>
      <c r="C522" s="72"/>
      <c r="D522" s="65"/>
      <c r="E522" s="48"/>
      <c r="F522" s="60"/>
    </row>
    <row r="523" spans="1:6" x14ac:dyDescent="0.25">
      <c r="A523" s="144"/>
      <c r="B523" s="48"/>
      <c r="C523" s="72"/>
      <c r="D523" s="65"/>
      <c r="E523" s="48"/>
      <c r="F523" s="60"/>
    </row>
    <row r="524" spans="1:6" x14ac:dyDescent="0.25">
      <c r="A524" s="144"/>
      <c r="B524" s="48"/>
      <c r="C524" s="72"/>
      <c r="D524" s="65"/>
      <c r="E524" s="48"/>
      <c r="F524" s="60"/>
    </row>
    <row r="525" spans="1:6" x14ac:dyDescent="0.25">
      <c r="A525" s="144"/>
      <c r="B525" s="48"/>
      <c r="C525" s="72"/>
      <c r="D525" s="65"/>
      <c r="E525" s="48"/>
      <c r="F525" s="60"/>
    </row>
    <row r="526" spans="1:6" x14ac:dyDescent="0.25">
      <c r="A526" s="144"/>
      <c r="B526" s="48"/>
      <c r="C526" s="72"/>
      <c r="D526" s="65"/>
      <c r="E526" s="48"/>
      <c r="F526" s="60"/>
    </row>
    <row r="527" spans="1:6" x14ac:dyDescent="0.25">
      <c r="A527" s="144"/>
      <c r="B527" s="48"/>
      <c r="C527" s="72"/>
      <c r="D527" s="65"/>
      <c r="E527" s="48"/>
      <c r="F527" s="60"/>
    </row>
    <row r="528" spans="1:6" x14ac:dyDescent="0.25">
      <c r="A528" s="144"/>
      <c r="B528" s="48"/>
      <c r="C528" s="72"/>
      <c r="D528" s="65"/>
      <c r="E528" s="48"/>
      <c r="F528" s="60"/>
    </row>
    <row r="529" spans="1:6" x14ac:dyDescent="0.25">
      <c r="A529" s="144"/>
      <c r="B529" s="48"/>
      <c r="C529" s="72"/>
      <c r="D529" s="65"/>
      <c r="E529" s="48"/>
      <c r="F529" s="60"/>
    </row>
    <row r="530" spans="1:6" x14ac:dyDescent="0.25">
      <c r="A530" s="144"/>
      <c r="B530" s="48"/>
      <c r="C530" s="72"/>
      <c r="D530" s="65"/>
      <c r="E530" s="48"/>
      <c r="F530" s="60"/>
    </row>
    <row r="531" spans="1:6" x14ac:dyDescent="0.25">
      <c r="A531" s="144"/>
      <c r="B531" s="48"/>
      <c r="C531" s="72"/>
      <c r="D531" s="65"/>
      <c r="E531" s="48"/>
      <c r="F531" s="60"/>
    </row>
    <row r="532" spans="1:6" x14ac:dyDescent="0.25">
      <c r="A532" s="144"/>
      <c r="B532" s="48"/>
      <c r="C532" s="72"/>
      <c r="D532" s="65"/>
      <c r="E532" s="48"/>
      <c r="F532" s="60"/>
    </row>
    <row r="533" spans="1:6" x14ac:dyDescent="0.25">
      <c r="A533" s="144"/>
      <c r="B533" s="48"/>
      <c r="C533" s="72"/>
      <c r="D533" s="65"/>
      <c r="E533" s="48"/>
      <c r="F533" s="60"/>
    </row>
    <row r="534" spans="1:6" x14ac:dyDescent="0.25">
      <c r="A534" s="144"/>
      <c r="B534" s="48"/>
      <c r="C534" s="72"/>
      <c r="D534" s="65"/>
      <c r="E534" s="48"/>
      <c r="F534" s="60"/>
    </row>
    <row r="535" spans="1:6" x14ac:dyDescent="0.25">
      <c r="A535" s="144"/>
      <c r="B535" s="48"/>
      <c r="C535" s="72"/>
      <c r="D535" s="65"/>
      <c r="E535" s="48"/>
      <c r="F535" s="60"/>
    </row>
    <row r="536" spans="1:6" x14ac:dyDescent="0.25">
      <c r="A536" s="144"/>
      <c r="B536" s="48"/>
      <c r="C536" s="72"/>
      <c r="D536" s="65"/>
      <c r="E536" s="48"/>
      <c r="F536" s="60"/>
    </row>
    <row r="537" spans="1:6" x14ac:dyDescent="0.25">
      <c r="A537" s="144"/>
      <c r="B537" s="48"/>
      <c r="C537" s="72"/>
      <c r="D537" s="65"/>
      <c r="E537" s="48"/>
      <c r="F537" s="60"/>
    </row>
    <row r="538" spans="1:6" x14ac:dyDescent="0.25">
      <c r="A538" s="144"/>
      <c r="B538" s="48"/>
      <c r="C538" s="72"/>
      <c r="D538" s="65"/>
      <c r="E538" s="48"/>
      <c r="F538" s="60"/>
    </row>
    <row r="539" spans="1:6" x14ac:dyDescent="0.25">
      <c r="A539" s="144"/>
      <c r="B539" s="48"/>
      <c r="C539" s="72"/>
      <c r="D539" s="65"/>
      <c r="E539" s="48"/>
      <c r="F539" s="60"/>
    </row>
    <row r="540" spans="1:6" x14ac:dyDescent="0.25">
      <c r="A540" s="144"/>
      <c r="B540" s="48"/>
      <c r="C540" s="72"/>
      <c r="D540" s="65"/>
      <c r="E540" s="48"/>
      <c r="F540" s="60"/>
    </row>
    <row r="541" spans="1:6" x14ac:dyDescent="0.25">
      <c r="A541" s="144"/>
      <c r="B541" s="48"/>
      <c r="C541" s="72"/>
      <c r="D541" s="65"/>
      <c r="E541" s="48"/>
      <c r="F541" s="60"/>
    </row>
    <row r="542" spans="1:6" x14ac:dyDescent="0.25">
      <c r="A542" s="144"/>
      <c r="B542" s="48"/>
      <c r="C542" s="72"/>
      <c r="D542" s="65"/>
      <c r="E542" s="48"/>
      <c r="F542" s="60"/>
    </row>
    <row r="543" spans="1:6" x14ac:dyDescent="0.25">
      <c r="A543" s="144"/>
      <c r="B543" s="48"/>
      <c r="C543" s="72"/>
      <c r="D543" s="65"/>
      <c r="E543" s="48"/>
      <c r="F543" s="60"/>
    </row>
    <row r="544" spans="1:6" x14ac:dyDescent="0.25">
      <c r="A544" s="144"/>
      <c r="B544" s="48"/>
      <c r="C544" s="72"/>
      <c r="D544" s="65"/>
      <c r="E544" s="48"/>
      <c r="F544" s="60"/>
    </row>
    <row r="545" spans="1:6" x14ac:dyDescent="0.25">
      <c r="A545" s="144"/>
      <c r="B545" s="48"/>
      <c r="C545" s="72"/>
      <c r="D545" s="65"/>
      <c r="E545" s="48"/>
      <c r="F545" s="60"/>
    </row>
    <row r="546" spans="1:6" x14ac:dyDescent="0.25">
      <c r="A546" s="144"/>
      <c r="B546" s="48"/>
      <c r="C546" s="72"/>
      <c r="D546" s="65"/>
      <c r="E546" s="48"/>
      <c r="F546" s="60"/>
    </row>
    <row r="547" spans="1:6" x14ac:dyDescent="0.25">
      <c r="A547" s="144"/>
      <c r="B547" s="48"/>
      <c r="C547" s="72"/>
      <c r="D547" s="65"/>
      <c r="E547" s="48"/>
      <c r="F547" s="60"/>
    </row>
    <row r="548" spans="1:6" x14ac:dyDescent="0.25">
      <c r="A548" s="144"/>
      <c r="B548" s="48"/>
      <c r="C548" s="72"/>
      <c r="D548" s="65"/>
      <c r="E548" s="48"/>
      <c r="F548" s="60"/>
    </row>
    <row r="549" spans="1:6" x14ac:dyDescent="0.25">
      <c r="A549" s="144"/>
      <c r="B549" s="48"/>
      <c r="C549" s="72"/>
      <c r="D549" s="65"/>
      <c r="E549" s="48"/>
      <c r="F549" s="60"/>
    </row>
    <row r="550" spans="1:6" x14ac:dyDescent="0.25">
      <c r="A550" s="144"/>
      <c r="B550" s="48"/>
      <c r="C550" s="72"/>
      <c r="D550" s="65"/>
      <c r="E550" s="48"/>
      <c r="F550" s="60"/>
    </row>
    <row r="551" spans="1:6" x14ac:dyDescent="0.25">
      <c r="A551" s="144"/>
      <c r="B551" s="48"/>
      <c r="C551" s="72"/>
      <c r="D551" s="65"/>
      <c r="E551" s="48"/>
      <c r="F551" s="60"/>
    </row>
    <row r="552" spans="1:6" x14ac:dyDescent="0.25">
      <c r="A552" s="144"/>
      <c r="B552" s="48"/>
      <c r="C552" s="72"/>
      <c r="D552" s="65"/>
      <c r="E552" s="48"/>
      <c r="F552" s="60"/>
    </row>
    <row r="553" spans="1:6" x14ac:dyDescent="0.25">
      <c r="A553" s="144"/>
      <c r="B553" s="48"/>
      <c r="C553" s="72"/>
      <c r="D553" s="65"/>
      <c r="E553" s="48"/>
      <c r="F553" s="60"/>
    </row>
    <row r="554" spans="1:6" x14ac:dyDescent="0.25">
      <c r="A554" s="144"/>
      <c r="B554" s="48"/>
      <c r="C554" s="72"/>
      <c r="D554" s="65"/>
      <c r="E554" s="48"/>
      <c r="F554" s="60"/>
    </row>
    <row r="555" spans="1:6" x14ac:dyDescent="0.25">
      <c r="A555" s="144"/>
      <c r="B555" s="48"/>
      <c r="C555" s="72"/>
      <c r="D555" s="65"/>
      <c r="E555" s="48"/>
      <c r="F555" s="60"/>
    </row>
    <row r="556" spans="1:6" x14ac:dyDescent="0.25">
      <c r="A556" s="144"/>
      <c r="B556" s="48"/>
      <c r="C556" s="72"/>
      <c r="D556" s="65"/>
      <c r="E556" s="48"/>
      <c r="F556" s="60"/>
    </row>
    <row r="557" spans="1:6" x14ac:dyDescent="0.25">
      <c r="A557" s="144"/>
      <c r="B557" s="48"/>
      <c r="C557" s="72"/>
      <c r="D557" s="65"/>
      <c r="E557" s="48"/>
      <c r="F557" s="60"/>
    </row>
    <row r="558" spans="1:6" x14ac:dyDescent="0.25">
      <c r="A558" s="144"/>
      <c r="B558" s="48"/>
      <c r="C558" s="72"/>
      <c r="D558" s="65"/>
      <c r="E558" s="48"/>
      <c r="F558" s="60"/>
    </row>
    <row r="559" spans="1:6" x14ac:dyDescent="0.25">
      <c r="A559" s="144"/>
      <c r="B559" s="48"/>
      <c r="C559" s="72"/>
      <c r="D559" s="65"/>
      <c r="E559" s="48"/>
      <c r="F559" s="60"/>
    </row>
    <row r="560" spans="1:6" x14ac:dyDescent="0.25">
      <c r="A560" s="144"/>
      <c r="B560" s="48"/>
      <c r="C560" s="72"/>
      <c r="D560" s="65"/>
      <c r="E560" s="48"/>
      <c r="F560" s="60"/>
    </row>
    <row r="561" spans="1:6" x14ac:dyDescent="0.25">
      <c r="A561" s="144"/>
      <c r="B561" s="48"/>
      <c r="C561" s="72"/>
      <c r="D561" s="65"/>
      <c r="E561" s="48"/>
      <c r="F561" s="60"/>
    </row>
    <row r="562" spans="1:6" x14ac:dyDescent="0.25">
      <c r="A562" s="144"/>
      <c r="B562" s="48"/>
      <c r="C562" s="72"/>
      <c r="D562" s="65"/>
      <c r="E562" s="48"/>
      <c r="F562" s="60"/>
    </row>
    <row r="563" spans="1:6" x14ac:dyDescent="0.25">
      <c r="A563" s="144"/>
      <c r="B563" s="48"/>
      <c r="C563" s="72"/>
      <c r="D563" s="65"/>
      <c r="E563" s="48"/>
      <c r="F563" s="60"/>
    </row>
    <row r="564" spans="1:6" x14ac:dyDescent="0.25">
      <c r="A564" s="144"/>
      <c r="B564" s="48"/>
      <c r="C564" s="72"/>
      <c r="D564" s="65"/>
      <c r="E564" s="48"/>
      <c r="F564" s="60"/>
    </row>
    <row r="565" spans="1:6" x14ac:dyDescent="0.25">
      <c r="A565" s="144"/>
      <c r="B565" s="48"/>
      <c r="C565" s="72"/>
      <c r="D565" s="65"/>
      <c r="E565" s="48"/>
      <c r="F565" s="60"/>
    </row>
    <row r="566" spans="1:6" x14ac:dyDescent="0.25">
      <c r="A566" s="144"/>
      <c r="B566" s="48"/>
      <c r="C566" s="72"/>
      <c r="D566" s="65"/>
      <c r="E566" s="48"/>
      <c r="F566" s="60"/>
    </row>
    <row r="567" spans="1:6" x14ac:dyDescent="0.25">
      <c r="A567" s="144"/>
      <c r="B567" s="48"/>
      <c r="C567" s="72"/>
      <c r="D567" s="65"/>
      <c r="E567" s="48"/>
      <c r="F567" s="60"/>
    </row>
    <row r="568" spans="1:6" x14ac:dyDescent="0.25">
      <c r="A568" s="144"/>
      <c r="B568" s="48"/>
      <c r="C568" s="72"/>
      <c r="D568" s="65"/>
      <c r="E568" s="48"/>
      <c r="F568" s="60"/>
    </row>
    <row r="569" spans="1:6" x14ac:dyDescent="0.25">
      <c r="A569" s="144"/>
      <c r="B569" s="48"/>
      <c r="C569" s="72"/>
      <c r="D569" s="65"/>
      <c r="E569" s="48"/>
      <c r="F569" s="60"/>
    </row>
    <row r="570" spans="1:6" x14ac:dyDescent="0.25">
      <c r="A570" s="144"/>
      <c r="B570" s="48"/>
      <c r="C570" s="72"/>
      <c r="D570" s="65"/>
      <c r="E570" s="48"/>
      <c r="F570" s="60"/>
    </row>
    <row r="571" spans="1:6" x14ac:dyDescent="0.25">
      <c r="A571" s="144"/>
      <c r="B571" s="48"/>
      <c r="C571" s="72"/>
      <c r="D571" s="65"/>
      <c r="E571" s="48"/>
      <c r="F571" s="60"/>
    </row>
    <row r="572" spans="1:6" x14ac:dyDescent="0.25">
      <c r="A572" s="144"/>
      <c r="B572" s="48"/>
      <c r="C572" s="72"/>
      <c r="D572" s="65"/>
      <c r="E572" s="48"/>
      <c r="F572" s="60"/>
    </row>
    <row r="573" spans="1:6" x14ac:dyDescent="0.25">
      <c r="A573" s="144"/>
      <c r="B573" s="48"/>
      <c r="C573" s="72"/>
      <c r="D573" s="65"/>
      <c r="E573" s="48"/>
      <c r="F573" s="60"/>
    </row>
    <row r="574" spans="1:6" x14ac:dyDescent="0.25">
      <c r="A574" s="144"/>
      <c r="B574" s="48"/>
      <c r="C574" s="72"/>
      <c r="D574" s="65"/>
      <c r="E574" s="48"/>
      <c r="F574" s="60"/>
    </row>
    <row r="575" spans="1:6" x14ac:dyDescent="0.25">
      <c r="A575" s="144"/>
      <c r="B575" s="48"/>
      <c r="C575" s="72"/>
      <c r="D575" s="65"/>
      <c r="E575" s="48"/>
      <c r="F575" s="60"/>
    </row>
    <row r="576" spans="1:6" x14ac:dyDescent="0.25">
      <c r="A576" s="144"/>
      <c r="B576" s="48"/>
      <c r="C576" s="72"/>
      <c r="D576" s="65"/>
      <c r="E576" s="48"/>
      <c r="F576" s="60"/>
    </row>
    <row r="577" spans="1:6" x14ac:dyDescent="0.25">
      <c r="A577" s="144"/>
      <c r="B577" s="48"/>
      <c r="C577" s="72"/>
      <c r="D577" s="65"/>
      <c r="E577" s="48"/>
      <c r="F577" s="60"/>
    </row>
    <row r="578" spans="1:6" x14ac:dyDescent="0.25">
      <c r="A578" s="144"/>
      <c r="B578" s="48"/>
      <c r="C578" s="72"/>
      <c r="D578" s="65"/>
      <c r="E578" s="48"/>
      <c r="F578" s="60"/>
    </row>
    <row r="579" spans="1:6" x14ac:dyDescent="0.25">
      <c r="A579" s="144"/>
      <c r="B579" s="48"/>
      <c r="C579" s="72"/>
      <c r="D579" s="65"/>
      <c r="E579" s="48"/>
      <c r="F579" s="60"/>
    </row>
    <row r="580" spans="1:6" x14ac:dyDescent="0.25">
      <c r="A580" s="144"/>
      <c r="B580" s="48"/>
      <c r="C580" s="72"/>
      <c r="D580" s="65"/>
      <c r="E580" s="48"/>
      <c r="F580" s="60"/>
    </row>
    <row r="581" spans="1:6" x14ac:dyDescent="0.25">
      <c r="A581" s="144"/>
      <c r="B581" s="48"/>
      <c r="C581" s="72"/>
      <c r="D581" s="65"/>
      <c r="E581" s="48"/>
      <c r="F581" s="60"/>
    </row>
    <row r="582" spans="1:6" x14ac:dyDescent="0.25">
      <c r="A582" s="144"/>
      <c r="B582" s="48"/>
      <c r="C582" s="72"/>
      <c r="D582" s="65"/>
      <c r="E582" s="48"/>
      <c r="F582" s="60"/>
    </row>
    <row r="583" spans="1:6" x14ac:dyDescent="0.25">
      <c r="A583" s="144"/>
      <c r="B583" s="48"/>
      <c r="C583" s="72"/>
      <c r="D583" s="65"/>
      <c r="E583" s="48"/>
      <c r="F583" s="60"/>
    </row>
    <row r="584" spans="1:6" x14ac:dyDescent="0.25">
      <c r="A584" s="144"/>
      <c r="B584" s="48"/>
      <c r="C584" s="72"/>
      <c r="D584" s="65"/>
      <c r="E584" s="48"/>
      <c r="F584" s="60"/>
    </row>
    <row r="585" spans="1:6" x14ac:dyDescent="0.25">
      <c r="A585" s="144"/>
      <c r="B585" s="48"/>
      <c r="C585" s="72"/>
      <c r="D585" s="65"/>
      <c r="E585" s="48"/>
      <c r="F585" s="60"/>
    </row>
    <row r="586" spans="1:6" x14ac:dyDescent="0.25">
      <c r="A586" s="144"/>
      <c r="B586" s="48"/>
      <c r="C586" s="72"/>
      <c r="D586" s="65"/>
      <c r="E586" s="48"/>
      <c r="F586" s="60"/>
    </row>
    <row r="587" spans="1:6" x14ac:dyDescent="0.25">
      <c r="A587" s="144"/>
      <c r="B587" s="48"/>
      <c r="C587" s="72"/>
      <c r="D587" s="65"/>
      <c r="E587" s="48"/>
      <c r="F587" s="60"/>
    </row>
    <row r="588" spans="1:6" x14ac:dyDescent="0.25">
      <c r="A588" s="144"/>
      <c r="B588" s="48"/>
      <c r="C588" s="72"/>
      <c r="D588" s="65"/>
      <c r="E588" s="48"/>
      <c r="F588" s="60"/>
    </row>
    <row r="589" spans="1:6" x14ac:dyDescent="0.25">
      <c r="A589" s="144"/>
      <c r="B589" s="48"/>
      <c r="C589" s="72"/>
      <c r="D589" s="65"/>
      <c r="E589" s="48"/>
      <c r="F589" s="60"/>
    </row>
    <row r="590" spans="1:6" x14ac:dyDescent="0.25">
      <c r="A590" s="144"/>
      <c r="B590" s="48"/>
      <c r="C590" s="72"/>
      <c r="D590" s="65"/>
      <c r="E590" s="48"/>
      <c r="F590" s="60"/>
    </row>
    <row r="591" spans="1:6" x14ac:dyDescent="0.25">
      <c r="A591" s="144"/>
      <c r="B591" s="48"/>
      <c r="C591" s="72"/>
      <c r="D591" s="65"/>
      <c r="E591" s="48"/>
      <c r="F591" s="60"/>
    </row>
    <row r="592" spans="1:6" x14ac:dyDescent="0.25">
      <c r="A592" s="144"/>
      <c r="B592" s="48"/>
      <c r="C592" s="72"/>
      <c r="D592" s="65"/>
      <c r="E592" s="48"/>
      <c r="F592" s="60"/>
    </row>
    <row r="593" spans="1:6" x14ac:dyDescent="0.25">
      <c r="A593" s="144"/>
      <c r="B593" s="48"/>
      <c r="C593" s="72"/>
      <c r="D593" s="65"/>
      <c r="E593" s="48"/>
      <c r="F593" s="60"/>
    </row>
    <row r="594" spans="1:6" x14ac:dyDescent="0.25">
      <c r="A594" s="144"/>
      <c r="B594" s="48"/>
      <c r="C594" s="72"/>
      <c r="D594" s="65"/>
      <c r="E594" s="48"/>
      <c r="F594" s="60"/>
    </row>
    <row r="595" spans="1:6" x14ac:dyDescent="0.25">
      <c r="A595" s="144"/>
      <c r="B595" s="48"/>
      <c r="C595" s="72"/>
      <c r="D595" s="65"/>
      <c r="E595" s="48"/>
      <c r="F595" s="60"/>
    </row>
    <row r="596" spans="1:6" x14ac:dyDescent="0.25">
      <c r="A596" s="144"/>
      <c r="B596" s="48"/>
      <c r="C596" s="72"/>
      <c r="D596" s="65"/>
      <c r="E596" s="48"/>
      <c r="F596" s="60"/>
    </row>
    <row r="597" spans="1:6" x14ac:dyDescent="0.25">
      <c r="A597" s="144"/>
      <c r="B597" s="48"/>
      <c r="C597" s="72"/>
      <c r="D597" s="65"/>
      <c r="E597" s="48"/>
      <c r="F597" s="60"/>
    </row>
    <row r="598" spans="1:6" x14ac:dyDescent="0.25">
      <c r="A598" s="144"/>
      <c r="B598" s="48"/>
      <c r="C598" s="72"/>
      <c r="D598" s="65"/>
      <c r="E598" s="48"/>
      <c r="F598" s="60"/>
    </row>
    <row r="599" spans="1:6" x14ac:dyDescent="0.25">
      <c r="A599" s="144"/>
      <c r="B599" s="48"/>
      <c r="C599" s="72"/>
      <c r="D599" s="65"/>
      <c r="E599" s="48"/>
      <c r="F599" s="60"/>
    </row>
    <row r="600" spans="1:6" x14ac:dyDescent="0.25">
      <c r="A600" s="144"/>
      <c r="B600" s="48"/>
      <c r="C600" s="72"/>
      <c r="D600" s="65"/>
      <c r="E600" s="48"/>
      <c r="F600" s="60"/>
    </row>
    <row r="601" spans="1:6" x14ac:dyDescent="0.25">
      <c r="A601" s="144"/>
      <c r="B601" s="48"/>
      <c r="C601" s="72"/>
      <c r="D601" s="65"/>
      <c r="E601" s="48"/>
      <c r="F601" s="60"/>
    </row>
    <row r="602" spans="1:6" x14ac:dyDescent="0.25">
      <c r="A602" s="144"/>
      <c r="B602" s="48"/>
      <c r="C602" s="72"/>
      <c r="D602" s="65"/>
      <c r="E602" s="48"/>
      <c r="F602" s="60"/>
    </row>
    <row r="603" spans="1:6" x14ac:dyDescent="0.25">
      <c r="A603" s="144"/>
      <c r="B603" s="48"/>
      <c r="C603" s="72"/>
      <c r="D603" s="65"/>
      <c r="E603" s="48"/>
      <c r="F603" s="60"/>
    </row>
    <row r="604" spans="1:6" x14ac:dyDescent="0.25">
      <c r="A604" s="144"/>
      <c r="B604" s="48"/>
      <c r="C604" s="72"/>
      <c r="D604" s="65"/>
      <c r="E604" s="48"/>
      <c r="F604" s="60"/>
    </row>
    <row r="605" spans="1:6" x14ac:dyDescent="0.25">
      <c r="A605" s="144"/>
      <c r="B605" s="48"/>
      <c r="C605" s="72"/>
      <c r="D605" s="65"/>
      <c r="E605" s="48"/>
      <c r="F605" s="60"/>
    </row>
    <row r="606" spans="1:6" x14ac:dyDescent="0.25">
      <c r="A606" s="144"/>
      <c r="B606" s="48"/>
      <c r="C606" s="72"/>
      <c r="D606" s="65"/>
      <c r="E606" s="48"/>
      <c r="F606" s="60"/>
    </row>
    <row r="607" spans="1:6" x14ac:dyDescent="0.25">
      <c r="A607" s="144"/>
      <c r="B607" s="48"/>
      <c r="C607" s="72"/>
      <c r="D607" s="65"/>
      <c r="E607" s="48"/>
      <c r="F607" s="60"/>
    </row>
    <row r="608" spans="1:6" x14ac:dyDescent="0.25">
      <c r="A608" s="144"/>
      <c r="B608" s="48"/>
      <c r="C608" s="72"/>
      <c r="D608" s="65"/>
      <c r="E608" s="48"/>
      <c r="F608" s="60"/>
    </row>
    <row r="609" spans="1:6" x14ac:dyDescent="0.25">
      <c r="A609" s="144"/>
      <c r="B609" s="48"/>
      <c r="C609" s="72"/>
      <c r="D609" s="65"/>
      <c r="E609" s="48"/>
      <c r="F609" s="60"/>
    </row>
    <row r="610" spans="1:6" x14ac:dyDescent="0.25">
      <c r="A610" s="144"/>
      <c r="B610" s="48"/>
      <c r="C610" s="72"/>
      <c r="D610" s="65"/>
      <c r="E610" s="48"/>
      <c r="F610" s="60"/>
    </row>
    <row r="611" spans="1:6" x14ac:dyDescent="0.25">
      <c r="A611" s="144"/>
      <c r="B611" s="48"/>
      <c r="C611" s="72"/>
      <c r="D611" s="65"/>
      <c r="E611" s="48"/>
      <c r="F611" s="60"/>
    </row>
    <row r="612" spans="1:6" x14ac:dyDescent="0.25">
      <c r="A612" s="144"/>
      <c r="B612" s="48"/>
      <c r="C612" s="72"/>
      <c r="D612" s="65"/>
      <c r="E612" s="48"/>
      <c r="F612" s="60"/>
    </row>
    <row r="613" spans="1:6" x14ac:dyDescent="0.25">
      <c r="A613" s="144"/>
      <c r="B613" s="48"/>
      <c r="C613" s="72"/>
      <c r="D613" s="65"/>
      <c r="E613" s="48"/>
      <c r="F613" s="60"/>
    </row>
    <row r="614" spans="1:6" x14ac:dyDescent="0.25">
      <c r="A614" s="144"/>
      <c r="B614" s="48"/>
      <c r="C614" s="72"/>
      <c r="D614" s="65"/>
      <c r="E614" s="48"/>
      <c r="F614" s="60"/>
    </row>
    <row r="615" spans="1:6" x14ac:dyDescent="0.25">
      <c r="A615" s="144"/>
      <c r="B615" s="48"/>
      <c r="C615" s="72"/>
      <c r="D615" s="65"/>
      <c r="E615" s="48"/>
      <c r="F615" s="60"/>
    </row>
    <row r="616" spans="1:6" x14ac:dyDescent="0.25">
      <c r="A616" s="144"/>
      <c r="B616" s="48"/>
      <c r="C616" s="72"/>
      <c r="D616" s="65"/>
      <c r="E616" s="48"/>
      <c r="F616" s="60"/>
    </row>
    <row r="617" spans="1:6" x14ac:dyDescent="0.25">
      <c r="A617" s="144"/>
      <c r="B617" s="48"/>
      <c r="C617" s="72"/>
      <c r="D617" s="65"/>
      <c r="E617" s="48"/>
      <c r="F617" s="60"/>
    </row>
    <row r="618" spans="1:6" x14ac:dyDescent="0.25">
      <c r="A618" s="144"/>
      <c r="B618" s="48"/>
      <c r="C618" s="72"/>
      <c r="D618" s="65"/>
      <c r="E618" s="48"/>
      <c r="F618" s="60"/>
    </row>
    <row r="619" spans="1:6" x14ac:dyDescent="0.25">
      <c r="A619" s="144"/>
      <c r="B619" s="48"/>
      <c r="C619" s="72"/>
      <c r="D619" s="65"/>
      <c r="E619" s="48"/>
      <c r="F619" s="60"/>
    </row>
    <row r="620" spans="1:6" x14ac:dyDescent="0.25">
      <c r="A620" s="144"/>
      <c r="B620" s="48"/>
      <c r="C620" s="72"/>
      <c r="D620" s="65"/>
      <c r="E620" s="48"/>
      <c r="F620" s="60"/>
    </row>
    <row r="621" spans="1:6" x14ac:dyDescent="0.25">
      <c r="A621" s="144"/>
      <c r="B621" s="48"/>
      <c r="C621" s="72"/>
      <c r="D621" s="65"/>
      <c r="E621" s="48"/>
      <c r="F621" s="60"/>
    </row>
    <row r="622" spans="1:6" x14ac:dyDescent="0.25">
      <c r="A622" s="144"/>
      <c r="B622" s="48"/>
      <c r="C622" s="72"/>
      <c r="D622" s="65"/>
      <c r="E622" s="48"/>
      <c r="F622" s="60"/>
    </row>
    <row r="623" spans="1:6" x14ac:dyDescent="0.25">
      <c r="A623" s="144"/>
      <c r="B623" s="48"/>
      <c r="C623" s="72"/>
      <c r="D623" s="65"/>
      <c r="E623" s="48"/>
      <c r="F623" s="60"/>
    </row>
    <row r="624" spans="1:6" x14ac:dyDescent="0.25">
      <c r="A624" s="144"/>
      <c r="B624" s="48"/>
      <c r="C624" s="72"/>
      <c r="D624" s="65"/>
      <c r="E624" s="48"/>
      <c r="F624" s="60"/>
    </row>
    <row r="625" spans="1:6" x14ac:dyDescent="0.25">
      <c r="A625" s="144"/>
      <c r="B625" s="48"/>
      <c r="C625" s="72"/>
      <c r="D625" s="65"/>
      <c r="E625" s="48"/>
      <c r="F625" s="60"/>
    </row>
    <row r="626" spans="1:6" x14ac:dyDescent="0.25">
      <c r="A626" s="144"/>
      <c r="B626" s="48"/>
      <c r="C626" s="72"/>
      <c r="D626" s="65"/>
      <c r="E626" s="48"/>
      <c r="F626" s="60"/>
    </row>
    <row r="627" spans="1:6" x14ac:dyDescent="0.25">
      <c r="A627" s="144"/>
      <c r="B627" s="48"/>
      <c r="C627" s="72"/>
      <c r="D627" s="65"/>
      <c r="E627" s="48"/>
      <c r="F627" s="60"/>
    </row>
    <row r="628" spans="1:6" x14ac:dyDescent="0.25">
      <c r="A628" s="144"/>
      <c r="B628" s="48"/>
      <c r="C628" s="72"/>
      <c r="D628" s="65"/>
      <c r="E628" s="48"/>
      <c r="F628" s="60"/>
    </row>
    <row r="629" spans="1:6" x14ac:dyDescent="0.25">
      <c r="A629" s="144"/>
      <c r="B629" s="48"/>
      <c r="C629" s="72"/>
      <c r="D629" s="65"/>
      <c r="E629" s="48"/>
      <c r="F629" s="60"/>
    </row>
    <row r="630" spans="1:6" x14ac:dyDescent="0.25">
      <c r="A630" s="144"/>
      <c r="B630" s="48"/>
      <c r="C630" s="72"/>
      <c r="D630" s="65"/>
      <c r="E630" s="48"/>
      <c r="F630" s="60"/>
    </row>
    <row r="631" spans="1:6" x14ac:dyDescent="0.25">
      <c r="A631" s="144"/>
      <c r="B631" s="48"/>
      <c r="C631" s="72"/>
      <c r="D631" s="65"/>
      <c r="E631" s="48"/>
      <c r="F631" s="60"/>
    </row>
    <row r="632" spans="1:6" x14ac:dyDescent="0.25">
      <c r="A632" s="144"/>
      <c r="B632" s="48"/>
      <c r="C632" s="72"/>
      <c r="D632" s="65"/>
      <c r="E632" s="48"/>
      <c r="F632" s="60"/>
    </row>
    <row r="633" spans="1:6" x14ac:dyDescent="0.25">
      <c r="A633" s="144"/>
      <c r="B633" s="48"/>
      <c r="C633" s="72"/>
      <c r="D633" s="65"/>
      <c r="E633" s="48"/>
      <c r="F633" s="60"/>
    </row>
    <row r="634" spans="1:6" x14ac:dyDescent="0.25">
      <c r="A634" s="144"/>
      <c r="B634" s="48"/>
      <c r="C634" s="72"/>
      <c r="D634" s="65"/>
      <c r="E634" s="48"/>
      <c r="F634" s="60"/>
    </row>
    <row r="635" spans="1:6" x14ac:dyDescent="0.25">
      <c r="A635" s="144"/>
      <c r="B635" s="48"/>
      <c r="C635" s="72"/>
      <c r="D635" s="65"/>
      <c r="E635" s="48"/>
      <c r="F635" s="60"/>
    </row>
    <row r="636" spans="1:6" x14ac:dyDescent="0.25">
      <c r="A636" s="144"/>
      <c r="B636" s="48"/>
      <c r="C636" s="72"/>
      <c r="D636" s="65"/>
      <c r="E636" s="48"/>
      <c r="F636" s="60"/>
    </row>
    <row r="637" spans="1:6" x14ac:dyDescent="0.25">
      <c r="A637" s="144"/>
      <c r="B637" s="48"/>
      <c r="C637" s="72"/>
      <c r="D637" s="65"/>
      <c r="E637" s="48"/>
      <c r="F637" s="60"/>
    </row>
    <row r="638" spans="1:6" x14ac:dyDescent="0.25">
      <c r="A638" s="144"/>
      <c r="B638" s="48"/>
      <c r="C638" s="72"/>
      <c r="D638" s="65"/>
      <c r="E638" s="48"/>
      <c r="F638" s="60"/>
    </row>
    <row r="639" spans="1:6" x14ac:dyDescent="0.25">
      <c r="A639" s="144"/>
      <c r="B639" s="48"/>
      <c r="C639" s="72"/>
      <c r="D639" s="65"/>
      <c r="E639" s="48"/>
      <c r="F639" s="60"/>
    </row>
    <row r="640" spans="1:6" x14ac:dyDescent="0.25">
      <c r="A640" s="144"/>
      <c r="B640" s="48"/>
      <c r="C640" s="72"/>
      <c r="D640" s="65"/>
      <c r="E640" s="48"/>
      <c r="F640" s="60"/>
    </row>
    <row r="641" spans="1:6" x14ac:dyDescent="0.25">
      <c r="A641" s="144"/>
      <c r="B641" s="48"/>
      <c r="C641" s="72"/>
      <c r="D641" s="65"/>
      <c r="E641" s="48"/>
      <c r="F641" s="60"/>
    </row>
    <row r="642" spans="1:6" x14ac:dyDescent="0.25">
      <c r="A642" s="144"/>
      <c r="B642" s="48"/>
      <c r="C642" s="72"/>
      <c r="D642" s="65"/>
      <c r="E642" s="48"/>
      <c r="F642" s="60"/>
    </row>
    <row r="643" spans="1:6" x14ac:dyDescent="0.25">
      <c r="A643" s="144"/>
      <c r="B643" s="48"/>
      <c r="C643" s="72"/>
      <c r="D643" s="65"/>
      <c r="E643" s="48"/>
      <c r="F643" s="60"/>
    </row>
    <row r="644" spans="1:6" x14ac:dyDescent="0.25">
      <c r="A644" s="144"/>
      <c r="B644" s="48"/>
      <c r="C644" s="72"/>
      <c r="D644" s="65"/>
      <c r="E644" s="48"/>
      <c r="F644" s="60"/>
    </row>
    <row r="645" spans="1:6" x14ac:dyDescent="0.25">
      <c r="A645" s="144"/>
      <c r="B645" s="48"/>
      <c r="C645" s="72"/>
      <c r="D645" s="65"/>
      <c r="E645" s="48"/>
      <c r="F645" s="60"/>
    </row>
    <row r="646" spans="1:6" x14ac:dyDescent="0.25">
      <c r="A646" s="144"/>
      <c r="B646" s="48"/>
      <c r="C646" s="72"/>
      <c r="D646" s="65"/>
      <c r="E646" s="48"/>
      <c r="F646" s="60"/>
    </row>
    <row r="647" spans="1:6" x14ac:dyDescent="0.25">
      <c r="A647" s="144"/>
      <c r="B647" s="48"/>
      <c r="C647" s="72"/>
      <c r="D647" s="65"/>
      <c r="E647" s="48"/>
      <c r="F647" s="60"/>
    </row>
    <row r="648" spans="1:6" x14ac:dyDescent="0.25">
      <c r="A648" s="144"/>
      <c r="B648" s="48"/>
      <c r="C648" s="72"/>
      <c r="D648" s="65"/>
      <c r="E648" s="48"/>
      <c r="F648" s="60"/>
    </row>
    <row r="649" spans="1:6" x14ac:dyDescent="0.25">
      <c r="A649" s="144"/>
      <c r="B649" s="48"/>
      <c r="C649" s="72"/>
      <c r="D649" s="65"/>
      <c r="E649" s="48"/>
      <c r="F649" s="60"/>
    </row>
    <row r="650" spans="1:6" x14ac:dyDescent="0.25">
      <c r="A650" s="144"/>
      <c r="B650" s="48"/>
      <c r="C650" s="72"/>
      <c r="D650" s="65"/>
      <c r="E650" s="48"/>
      <c r="F650" s="60"/>
    </row>
    <row r="651" spans="1:6" x14ac:dyDescent="0.25">
      <c r="A651" s="144"/>
      <c r="B651" s="48"/>
      <c r="C651" s="72"/>
      <c r="D651" s="65"/>
      <c r="E651" s="48"/>
      <c r="F651" s="60"/>
    </row>
    <row r="652" spans="1:6" x14ac:dyDescent="0.25">
      <c r="A652" s="144"/>
      <c r="B652" s="48"/>
      <c r="C652" s="72"/>
      <c r="D652" s="65"/>
      <c r="E652" s="48"/>
      <c r="F652" s="60"/>
    </row>
    <row r="653" spans="1:6" x14ac:dyDescent="0.25">
      <c r="A653" s="144"/>
      <c r="B653" s="48"/>
      <c r="C653" s="72"/>
      <c r="D653" s="65"/>
      <c r="E653" s="48"/>
      <c r="F653" s="60"/>
    </row>
    <row r="654" spans="1:6" x14ac:dyDescent="0.25">
      <c r="A654" s="144"/>
      <c r="B654" s="48"/>
      <c r="C654" s="72"/>
      <c r="D654" s="65"/>
      <c r="E654" s="48"/>
      <c r="F654" s="60"/>
    </row>
    <row r="655" spans="1:6" x14ac:dyDescent="0.25">
      <c r="A655" s="144"/>
      <c r="B655" s="48"/>
      <c r="C655" s="72"/>
      <c r="D655" s="65"/>
      <c r="E655" s="48"/>
      <c r="F655" s="60"/>
    </row>
    <row r="656" spans="1:6" x14ac:dyDescent="0.25">
      <c r="A656" s="144"/>
      <c r="B656" s="48"/>
      <c r="C656" s="72"/>
      <c r="D656" s="65"/>
      <c r="E656" s="48"/>
      <c r="F656" s="60"/>
    </row>
    <row r="657" spans="1:6" x14ac:dyDescent="0.25">
      <c r="A657" s="144"/>
      <c r="B657" s="48"/>
      <c r="C657" s="72"/>
      <c r="D657" s="65"/>
      <c r="E657" s="48"/>
      <c r="F657" s="60"/>
    </row>
    <row r="658" spans="1:6" x14ac:dyDescent="0.25">
      <c r="A658" s="144"/>
      <c r="B658" s="48"/>
      <c r="C658" s="72"/>
      <c r="D658" s="65"/>
      <c r="E658" s="48"/>
      <c r="F658" s="60"/>
    </row>
    <row r="659" spans="1:6" x14ac:dyDescent="0.25">
      <c r="A659" s="144"/>
      <c r="B659" s="48"/>
      <c r="C659" s="72"/>
      <c r="D659" s="65"/>
      <c r="E659" s="48"/>
      <c r="F659" s="60"/>
    </row>
    <row r="660" spans="1:6" x14ac:dyDescent="0.25">
      <c r="A660" s="144"/>
      <c r="B660" s="48"/>
      <c r="C660" s="72"/>
      <c r="D660" s="65"/>
      <c r="E660" s="48"/>
      <c r="F660" s="60"/>
    </row>
    <row r="661" spans="1:6" x14ac:dyDescent="0.25">
      <c r="A661" s="144"/>
      <c r="B661" s="48"/>
      <c r="C661" s="72"/>
      <c r="D661" s="65"/>
      <c r="E661" s="48"/>
      <c r="F661" s="60"/>
    </row>
    <row r="662" spans="1:6" x14ac:dyDescent="0.25">
      <c r="A662" s="144"/>
      <c r="B662" s="48"/>
      <c r="C662" s="72"/>
      <c r="D662" s="65"/>
      <c r="E662" s="48"/>
      <c r="F662" s="60"/>
    </row>
    <row r="663" spans="1:6" x14ac:dyDescent="0.25">
      <c r="A663" s="144"/>
      <c r="B663" s="48"/>
      <c r="C663" s="72"/>
      <c r="D663" s="65"/>
      <c r="E663" s="48"/>
      <c r="F663" s="60"/>
    </row>
    <row r="664" spans="1:6" x14ac:dyDescent="0.25">
      <c r="A664" s="144"/>
      <c r="B664" s="48"/>
      <c r="C664" s="72"/>
      <c r="D664" s="65"/>
      <c r="E664" s="48"/>
      <c r="F664" s="60"/>
    </row>
    <row r="665" spans="1:6" x14ac:dyDescent="0.25">
      <c r="A665" s="144"/>
      <c r="B665" s="48"/>
      <c r="C665" s="72"/>
      <c r="D665" s="65"/>
      <c r="E665" s="48"/>
      <c r="F665" s="60"/>
    </row>
    <row r="666" spans="1:6" x14ac:dyDescent="0.25">
      <c r="A666" s="144"/>
      <c r="B666" s="48"/>
      <c r="C666" s="72"/>
      <c r="D666" s="65"/>
      <c r="E666" s="48"/>
      <c r="F666" s="60"/>
    </row>
    <row r="667" spans="1:6" x14ac:dyDescent="0.25">
      <c r="A667" s="144"/>
      <c r="B667" s="48"/>
      <c r="C667" s="72"/>
      <c r="D667" s="65"/>
      <c r="E667" s="48"/>
      <c r="F667" s="60"/>
    </row>
    <row r="668" spans="1:6" x14ac:dyDescent="0.25">
      <c r="A668" s="144"/>
      <c r="B668" s="48"/>
      <c r="C668" s="72"/>
      <c r="D668" s="65"/>
      <c r="E668" s="48"/>
      <c r="F668" s="60"/>
    </row>
    <row r="669" spans="1:6" x14ac:dyDescent="0.25">
      <c r="A669" s="144"/>
      <c r="B669" s="48"/>
      <c r="C669" s="72"/>
      <c r="D669" s="65"/>
      <c r="E669" s="48"/>
      <c r="F669" s="60"/>
    </row>
    <row r="670" spans="1:6" x14ac:dyDescent="0.25">
      <c r="A670" s="144"/>
      <c r="B670" s="48"/>
      <c r="C670" s="72"/>
      <c r="D670" s="65"/>
      <c r="E670" s="48"/>
      <c r="F670" s="60"/>
    </row>
    <row r="671" spans="1:6" x14ac:dyDescent="0.25">
      <c r="A671" s="144"/>
      <c r="B671" s="48"/>
      <c r="C671" s="72"/>
      <c r="D671" s="65"/>
      <c r="E671" s="48"/>
      <c r="F671" s="60"/>
    </row>
    <row r="672" spans="1:6" x14ac:dyDescent="0.25">
      <c r="A672" s="144"/>
      <c r="B672" s="48"/>
      <c r="C672" s="72"/>
      <c r="D672" s="65"/>
      <c r="E672" s="48"/>
      <c r="F672" s="60"/>
    </row>
    <row r="673" spans="1:6" x14ac:dyDescent="0.25">
      <c r="A673" s="144"/>
      <c r="B673" s="48"/>
      <c r="C673" s="72"/>
      <c r="D673" s="65"/>
      <c r="E673" s="48"/>
      <c r="F673" s="60"/>
    </row>
    <row r="674" spans="1:6" x14ac:dyDescent="0.25">
      <c r="A674" s="144"/>
      <c r="B674" s="48"/>
      <c r="C674" s="72"/>
      <c r="D674" s="65"/>
      <c r="E674" s="48"/>
      <c r="F674" s="60"/>
    </row>
    <row r="675" spans="1:6" x14ac:dyDescent="0.25">
      <c r="A675" s="144"/>
      <c r="B675" s="48"/>
      <c r="C675" s="72"/>
      <c r="D675" s="65"/>
      <c r="E675" s="48"/>
      <c r="F675" s="60"/>
    </row>
    <row r="676" spans="1:6" x14ac:dyDescent="0.25">
      <c r="A676" s="144"/>
      <c r="B676" s="48"/>
      <c r="C676" s="72"/>
      <c r="D676" s="65"/>
      <c r="E676" s="48"/>
      <c r="F676" s="60"/>
    </row>
    <row r="677" spans="1:6" x14ac:dyDescent="0.25">
      <c r="A677" s="144"/>
      <c r="B677" s="48"/>
      <c r="C677" s="72"/>
      <c r="D677" s="65"/>
      <c r="E677" s="48"/>
      <c r="F677" s="60"/>
    </row>
    <row r="678" spans="1:6" x14ac:dyDescent="0.25">
      <c r="A678" s="144"/>
      <c r="B678" s="48"/>
      <c r="C678" s="72"/>
      <c r="D678" s="65"/>
      <c r="E678" s="48"/>
      <c r="F678" s="60"/>
    </row>
    <row r="679" spans="1:6" x14ac:dyDescent="0.25">
      <c r="A679" s="144"/>
      <c r="B679" s="48"/>
      <c r="C679" s="72"/>
      <c r="D679" s="65"/>
      <c r="E679" s="48"/>
      <c r="F679" s="60"/>
    </row>
    <row r="680" spans="1:6" x14ac:dyDescent="0.25">
      <c r="A680" s="144"/>
      <c r="B680" s="48"/>
      <c r="C680" s="72"/>
      <c r="D680" s="65"/>
      <c r="E680" s="48"/>
      <c r="F680" s="60"/>
    </row>
    <row r="681" spans="1:6" x14ac:dyDescent="0.25">
      <c r="A681" s="144"/>
      <c r="B681" s="48"/>
      <c r="C681" s="72"/>
      <c r="D681" s="65"/>
      <c r="E681" s="48"/>
      <c r="F681" s="60"/>
    </row>
    <row r="682" spans="1:6" x14ac:dyDescent="0.25">
      <c r="A682" s="144"/>
      <c r="B682" s="48"/>
      <c r="C682" s="72"/>
      <c r="D682" s="65"/>
      <c r="E682" s="48"/>
      <c r="F682" s="60"/>
    </row>
    <row r="683" spans="1:6" x14ac:dyDescent="0.25">
      <c r="A683" s="144"/>
      <c r="B683" s="48"/>
      <c r="C683" s="72"/>
      <c r="D683" s="65"/>
      <c r="E683" s="48"/>
      <c r="F683" s="60"/>
    </row>
    <row r="684" spans="1:6" x14ac:dyDescent="0.25">
      <c r="A684" s="144"/>
      <c r="B684" s="48"/>
      <c r="C684" s="72"/>
      <c r="D684" s="65"/>
      <c r="E684" s="48"/>
      <c r="F684" s="60"/>
    </row>
    <row r="685" spans="1:6" x14ac:dyDescent="0.25">
      <c r="A685" s="144"/>
      <c r="B685" s="48"/>
      <c r="C685" s="72"/>
      <c r="D685" s="65"/>
      <c r="E685" s="48"/>
      <c r="F685" s="60"/>
    </row>
    <row r="686" spans="1:6" x14ac:dyDescent="0.25">
      <c r="A686" s="144"/>
      <c r="B686" s="48"/>
      <c r="C686" s="72"/>
      <c r="D686" s="65"/>
      <c r="E686" s="48"/>
      <c r="F686" s="60"/>
    </row>
    <row r="687" spans="1:6" x14ac:dyDescent="0.25">
      <c r="A687" s="144"/>
      <c r="B687" s="48"/>
      <c r="C687" s="72"/>
      <c r="D687" s="65"/>
      <c r="E687" s="48"/>
      <c r="F687" s="60"/>
    </row>
    <row r="688" spans="1:6" x14ac:dyDescent="0.25">
      <c r="A688" s="144"/>
      <c r="B688" s="48"/>
      <c r="C688" s="72"/>
      <c r="D688" s="65"/>
      <c r="E688" s="48"/>
      <c r="F688" s="60"/>
    </row>
    <row r="689" spans="1:6" x14ac:dyDescent="0.25">
      <c r="A689" s="144"/>
      <c r="B689" s="48"/>
      <c r="C689" s="72"/>
      <c r="D689" s="65"/>
      <c r="E689" s="48"/>
      <c r="F689" s="60"/>
    </row>
    <row r="690" spans="1:6" x14ac:dyDescent="0.25">
      <c r="A690" s="144"/>
      <c r="B690" s="48"/>
      <c r="C690" s="72"/>
      <c r="D690" s="65"/>
      <c r="E690" s="48"/>
      <c r="F690" s="60"/>
    </row>
    <row r="691" spans="1:6" x14ac:dyDescent="0.25">
      <c r="A691" s="144"/>
      <c r="B691" s="48"/>
      <c r="C691" s="72"/>
      <c r="D691" s="65"/>
      <c r="E691" s="48"/>
      <c r="F691" s="60"/>
    </row>
    <row r="692" spans="1:6" x14ac:dyDescent="0.25">
      <c r="A692" s="144"/>
      <c r="B692" s="48"/>
      <c r="C692" s="72"/>
      <c r="D692" s="65"/>
      <c r="E692" s="48"/>
      <c r="F692" s="60"/>
    </row>
    <row r="693" spans="1:6" x14ac:dyDescent="0.25">
      <c r="A693" s="144"/>
      <c r="B693" s="48"/>
      <c r="C693" s="72"/>
      <c r="D693" s="65"/>
      <c r="E693" s="48"/>
      <c r="F693" s="60"/>
    </row>
    <row r="694" spans="1:6" x14ac:dyDescent="0.25">
      <c r="A694" s="144"/>
      <c r="B694" s="48"/>
      <c r="C694" s="72"/>
      <c r="D694" s="65"/>
      <c r="E694" s="48"/>
      <c r="F694" s="60"/>
    </row>
    <row r="695" spans="1:6" x14ac:dyDescent="0.25">
      <c r="A695" s="144"/>
      <c r="B695" s="48"/>
      <c r="C695" s="72"/>
      <c r="D695" s="65"/>
      <c r="E695" s="48"/>
      <c r="F695" s="60"/>
    </row>
    <row r="696" spans="1:6" x14ac:dyDescent="0.25">
      <c r="A696" s="144"/>
      <c r="B696" s="48"/>
      <c r="C696" s="72"/>
      <c r="D696" s="65"/>
      <c r="E696" s="48"/>
      <c r="F696" s="60"/>
    </row>
    <row r="697" spans="1:6" x14ac:dyDescent="0.25">
      <c r="A697" s="144"/>
      <c r="B697" s="48"/>
      <c r="C697" s="72"/>
      <c r="D697" s="65"/>
      <c r="E697" s="48"/>
      <c r="F697" s="60"/>
    </row>
    <row r="698" spans="1:6" x14ac:dyDescent="0.25">
      <c r="A698" s="144"/>
      <c r="B698" s="48"/>
      <c r="C698" s="72"/>
      <c r="D698" s="65"/>
      <c r="E698" s="48"/>
      <c r="F698" s="60"/>
    </row>
    <row r="699" spans="1:6" x14ac:dyDescent="0.25">
      <c r="A699" s="144"/>
      <c r="B699" s="48"/>
      <c r="C699" s="72"/>
      <c r="D699" s="65"/>
      <c r="E699" s="48"/>
      <c r="F699" s="60"/>
    </row>
    <row r="700" spans="1:6" x14ac:dyDescent="0.25">
      <c r="A700" s="144"/>
      <c r="B700" s="48"/>
      <c r="C700" s="72"/>
      <c r="D700" s="65"/>
      <c r="E700" s="48"/>
      <c r="F700" s="60"/>
    </row>
    <row r="701" spans="1:6" x14ac:dyDescent="0.25">
      <c r="A701" s="144"/>
      <c r="B701" s="48"/>
      <c r="C701" s="72"/>
      <c r="D701" s="65"/>
      <c r="E701" s="48"/>
      <c r="F701" s="60"/>
    </row>
    <row r="702" spans="1:6" x14ac:dyDescent="0.25">
      <c r="A702" s="144"/>
      <c r="B702" s="48"/>
      <c r="C702" s="72"/>
      <c r="D702" s="65"/>
      <c r="E702" s="48"/>
      <c r="F702" s="60"/>
    </row>
    <row r="703" spans="1:6" x14ac:dyDescent="0.25">
      <c r="A703" s="144"/>
      <c r="B703" s="48"/>
      <c r="C703" s="72"/>
      <c r="D703" s="65"/>
      <c r="E703" s="48"/>
      <c r="F703" s="60"/>
    </row>
    <row r="704" spans="1:6" x14ac:dyDescent="0.25">
      <c r="A704" s="144"/>
      <c r="B704" s="48"/>
      <c r="C704" s="72"/>
      <c r="D704" s="65"/>
      <c r="E704" s="48"/>
      <c r="F704" s="60"/>
    </row>
    <row r="705" spans="1:6" x14ac:dyDescent="0.25">
      <c r="A705" s="144"/>
      <c r="B705" s="48"/>
      <c r="C705" s="72"/>
      <c r="D705" s="65"/>
      <c r="E705" s="48"/>
      <c r="F705" s="60"/>
    </row>
    <row r="706" spans="1:6" x14ac:dyDescent="0.25">
      <c r="A706" s="144"/>
      <c r="B706" s="48"/>
      <c r="C706" s="72"/>
      <c r="D706" s="65"/>
      <c r="E706" s="48"/>
      <c r="F706" s="60"/>
    </row>
    <row r="707" spans="1:6" x14ac:dyDescent="0.25">
      <c r="A707" s="144"/>
      <c r="B707" s="48"/>
      <c r="C707" s="72"/>
      <c r="D707" s="65"/>
      <c r="E707" s="48"/>
      <c r="F707" s="60"/>
    </row>
    <row r="708" spans="1:6" x14ac:dyDescent="0.25">
      <c r="A708" s="144"/>
      <c r="B708" s="48"/>
      <c r="C708" s="72"/>
      <c r="D708" s="65"/>
      <c r="E708" s="48"/>
      <c r="F708" s="60"/>
    </row>
    <row r="709" spans="1:6" x14ac:dyDescent="0.25">
      <c r="A709" s="144"/>
      <c r="B709" s="48"/>
      <c r="C709" s="72"/>
      <c r="D709" s="65"/>
      <c r="E709" s="48"/>
      <c r="F709" s="60"/>
    </row>
    <row r="710" spans="1:6" x14ac:dyDescent="0.25">
      <c r="A710" s="144"/>
      <c r="B710" s="48"/>
      <c r="C710" s="72"/>
      <c r="D710" s="65"/>
      <c r="E710" s="48"/>
      <c r="F710" s="60"/>
    </row>
    <row r="711" spans="1:6" x14ac:dyDescent="0.25">
      <c r="A711" s="144"/>
      <c r="B711" s="48"/>
      <c r="C711" s="72"/>
      <c r="D711" s="65"/>
      <c r="E711" s="48"/>
      <c r="F711" s="60"/>
    </row>
    <row r="712" spans="1:6" x14ac:dyDescent="0.25">
      <c r="A712" s="144"/>
      <c r="B712" s="48"/>
      <c r="C712" s="72"/>
      <c r="D712" s="65"/>
      <c r="E712" s="48"/>
      <c r="F712" s="60"/>
    </row>
    <row r="713" spans="1:6" x14ac:dyDescent="0.25">
      <c r="A713" s="144"/>
      <c r="B713" s="48"/>
      <c r="C713" s="72"/>
      <c r="D713" s="65"/>
      <c r="E713" s="48"/>
      <c r="F713" s="60"/>
    </row>
    <row r="714" spans="1:6" x14ac:dyDescent="0.25">
      <c r="A714" s="144"/>
      <c r="B714" s="48"/>
      <c r="C714" s="72"/>
      <c r="D714" s="65"/>
      <c r="E714" s="48"/>
      <c r="F714" s="60"/>
    </row>
    <row r="715" spans="1:6" x14ac:dyDescent="0.25">
      <c r="A715" s="144"/>
      <c r="B715" s="48"/>
      <c r="C715" s="72"/>
      <c r="D715" s="65"/>
      <c r="E715" s="48"/>
      <c r="F715" s="60"/>
    </row>
    <row r="716" spans="1:6" x14ac:dyDescent="0.25">
      <c r="A716" s="144"/>
      <c r="B716" s="48"/>
      <c r="C716" s="72"/>
      <c r="D716" s="65"/>
      <c r="E716" s="48"/>
      <c r="F716" s="60"/>
    </row>
    <row r="717" spans="1:6" x14ac:dyDescent="0.25">
      <c r="A717" s="144"/>
      <c r="B717" s="48"/>
      <c r="C717" s="72"/>
      <c r="D717" s="65"/>
      <c r="E717" s="48"/>
      <c r="F717" s="60"/>
    </row>
    <row r="718" spans="1:6" x14ac:dyDescent="0.25">
      <c r="A718" s="144"/>
      <c r="B718" s="48"/>
      <c r="C718" s="72"/>
      <c r="D718" s="65"/>
      <c r="E718" s="48"/>
      <c r="F718" s="60"/>
    </row>
    <row r="719" spans="1:6" x14ac:dyDescent="0.25">
      <c r="A719" s="144"/>
      <c r="B719" s="48"/>
      <c r="C719" s="72"/>
      <c r="D719" s="65"/>
      <c r="E719" s="48"/>
      <c r="F719" s="60"/>
    </row>
    <row r="720" spans="1:6" x14ac:dyDescent="0.25">
      <c r="A720" s="144"/>
      <c r="B720" s="48"/>
      <c r="C720" s="72"/>
      <c r="D720" s="65"/>
      <c r="E720" s="48"/>
      <c r="F720" s="60"/>
    </row>
    <row r="721" spans="1:6" x14ac:dyDescent="0.25">
      <c r="A721" s="144"/>
      <c r="B721" s="48"/>
      <c r="C721" s="72"/>
      <c r="D721" s="65"/>
      <c r="E721" s="48"/>
      <c r="F721" s="60"/>
    </row>
    <row r="722" spans="1:6" x14ac:dyDescent="0.25">
      <c r="A722" s="144"/>
      <c r="B722" s="48"/>
      <c r="C722" s="72"/>
      <c r="D722" s="65"/>
      <c r="E722" s="48"/>
      <c r="F722" s="60"/>
    </row>
    <row r="723" spans="1:6" x14ac:dyDescent="0.25">
      <c r="A723" s="144"/>
      <c r="B723" s="48"/>
      <c r="C723" s="72"/>
      <c r="D723" s="65"/>
      <c r="E723" s="48"/>
      <c r="F723" s="60"/>
    </row>
    <row r="724" spans="1:6" x14ac:dyDescent="0.25">
      <c r="A724" s="144"/>
      <c r="B724" s="48"/>
      <c r="C724" s="72"/>
      <c r="D724" s="65"/>
      <c r="E724" s="48"/>
      <c r="F724" s="60"/>
    </row>
    <row r="725" spans="1:6" x14ac:dyDescent="0.25">
      <c r="A725" s="144"/>
      <c r="B725" s="48"/>
      <c r="C725" s="72"/>
      <c r="D725" s="65"/>
      <c r="E725" s="48"/>
      <c r="F725" s="60"/>
    </row>
    <row r="726" spans="1:6" x14ac:dyDescent="0.25">
      <c r="A726" s="144"/>
      <c r="B726" s="48"/>
      <c r="C726" s="72"/>
      <c r="D726" s="65"/>
      <c r="E726" s="48"/>
      <c r="F726" s="60"/>
    </row>
    <row r="727" spans="1:6" x14ac:dyDescent="0.25">
      <c r="A727" s="144"/>
      <c r="B727" s="48"/>
      <c r="C727" s="72"/>
      <c r="D727" s="65"/>
      <c r="E727" s="48"/>
      <c r="F727" s="60"/>
    </row>
    <row r="728" spans="1:6" x14ac:dyDescent="0.25">
      <c r="A728" s="144"/>
      <c r="B728" s="48"/>
      <c r="C728" s="72"/>
      <c r="D728" s="65"/>
      <c r="E728" s="48"/>
      <c r="F728" s="60"/>
    </row>
    <row r="729" spans="1:6" x14ac:dyDescent="0.25">
      <c r="A729" s="144"/>
      <c r="B729" s="48"/>
      <c r="C729" s="72"/>
      <c r="D729" s="65"/>
      <c r="E729" s="48"/>
      <c r="F729" s="60"/>
    </row>
    <row r="730" spans="1:6" x14ac:dyDescent="0.25">
      <c r="A730" s="144"/>
      <c r="B730" s="48"/>
      <c r="C730" s="72"/>
      <c r="D730" s="65"/>
      <c r="E730" s="48"/>
      <c r="F730" s="60"/>
    </row>
    <row r="731" spans="1:6" x14ac:dyDescent="0.25">
      <c r="A731" s="144"/>
      <c r="B731" s="48"/>
      <c r="C731" s="72"/>
      <c r="D731" s="65"/>
      <c r="E731" s="48"/>
      <c r="F731" s="60"/>
    </row>
    <row r="732" spans="1:6" x14ac:dyDescent="0.25">
      <c r="A732" s="144"/>
      <c r="B732" s="48"/>
      <c r="C732" s="72"/>
      <c r="D732" s="65"/>
      <c r="E732" s="48"/>
      <c r="F732" s="60"/>
    </row>
    <row r="733" spans="1:6" x14ac:dyDescent="0.25">
      <c r="A733" s="144"/>
      <c r="B733" s="48"/>
      <c r="C733" s="72"/>
      <c r="D733" s="65"/>
      <c r="E733" s="48"/>
      <c r="F733" s="60"/>
    </row>
    <row r="734" spans="1:6" x14ac:dyDescent="0.25">
      <c r="A734" s="144"/>
      <c r="B734" s="48"/>
      <c r="C734" s="72"/>
      <c r="D734" s="65"/>
      <c r="E734" s="48"/>
      <c r="F734" s="60"/>
    </row>
    <row r="735" spans="1:6" x14ac:dyDescent="0.25">
      <c r="A735" s="144"/>
      <c r="B735" s="48"/>
      <c r="C735" s="72"/>
      <c r="D735" s="65"/>
      <c r="E735" s="48"/>
      <c r="F735" s="60"/>
    </row>
    <row r="736" spans="1:6" x14ac:dyDescent="0.25">
      <c r="A736" s="144"/>
      <c r="B736" s="48"/>
      <c r="C736" s="72"/>
      <c r="D736" s="65"/>
      <c r="E736" s="48"/>
      <c r="F736" s="60"/>
    </row>
    <row r="737" spans="1:6" x14ac:dyDescent="0.25">
      <c r="A737" s="144"/>
      <c r="B737" s="48"/>
      <c r="C737" s="72"/>
      <c r="D737" s="65"/>
      <c r="E737" s="48"/>
      <c r="F737" s="60"/>
    </row>
    <row r="738" spans="1:6" x14ac:dyDescent="0.25">
      <c r="A738" s="144"/>
      <c r="B738" s="48"/>
      <c r="C738" s="72"/>
      <c r="D738" s="65"/>
      <c r="E738" s="48"/>
      <c r="F738" s="60"/>
    </row>
    <row r="739" spans="1:6" x14ac:dyDescent="0.25">
      <c r="A739" s="144"/>
      <c r="B739" s="48"/>
      <c r="C739" s="72"/>
      <c r="D739" s="65"/>
      <c r="E739" s="48"/>
      <c r="F739" s="60"/>
    </row>
    <row r="740" spans="1:6" x14ac:dyDescent="0.25">
      <c r="A740" s="144"/>
      <c r="B740" s="48"/>
      <c r="C740" s="72"/>
      <c r="D740" s="65"/>
      <c r="E740" s="48"/>
      <c r="F740" s="60"/>
    </row>
    <row r="741" spans="1:6" x14ac:dyDescent="0.25">
      <c r="A741" s="144"/>
      <c r="B741" s="48"/>
      <c r="C741" s="72"/>
      <c r="D741" s="65"/>
      <c r="E741" s="48"/>
      <c r="F741" s="60"/>
    </row>
    <row r="742" spans="1:6" x14ac:dyDescent="0.25">
      <c r="A742" s="144"/>
      <c r="B742" s="48"/>
      <c r="C742" s="72"/>
      <c r="D742" s="65"/>
      <c r="E742" s="48"/>
      <c r="F742" s="60"/>
    </row>
    <row r="743" spans="1:6" x14ac:dyDescent="0.25">
      <c r="A743" s="144"/>
      <c r="B743" s="48"/>
      <c r="C743" s="72"/>
      <c r="D743" s="65"/>
      <c r="E743" s="48"/>
      <c r="F743" s="60"/>
    </row>
    <row r="744" spans="1:6" x14ac:dyDescent="0.25">
      <c r="A744" s="144"/>
      <c r="B744" s="48"/>
      <c r="C744" s="72"/>
      <c r="D744" s="65"/>
      <c r="E744" s="48"/>
      <c r="F744" s="60"/>
    </row>
    <row r="745" spans="1:6" x14ac:dyDescent="0.25">
      <c r="A745" s="144"/>
      <c r="B745" s="48"/>
      <c r="C745" s="72"/>
      <c r="D745" s="65"/>
      <c r="E745" s="48"/>
      <c r="F745" s="60"/>
    </row>
    <row r="746" spans="1:6" x14ac:dyDescent="0.25">
      <c r="A746" s="144"/>
      <c r="B746" s="48"/>
      <c r="C746" s="72"/>
      <c r="D746" s="65"/>
      <c r="E746" s="48"/>
      <c r="F746" s="60"/>
    </row>
    <row r="747" spans="1:6" x14ac:dyDescent="0.25">
      <c r="A747" s="144"/>
      <c r="B747" s="48"/>
      <c r="C747" s="72"/>
      <c r="D747" s="65"/>
      <c r="E747" s="48"/>
      <c r="F747" s="60"/>
    </row>
    <row r="748" spans="1:6" x14ac:dyDescent="0.25">
      <c r="A748" s="144"/>
      <c r="B748" s="48"/>
      <c r="C748" s="72"/>
      <c r="D748" s="65"/>
      <c r="E748" s="48"/>
      <c r="F748" s="60"/>
    </row>
    <row r="749" spans="1:6" x14ac:dyDescent="0.25">
      <c r="A749" s="144"/>
      <c r="B749" s="48"/>
      <c r="C749" s="72"/>
      <c r="D749" s="65"/>
      <c r="E749" s="48"/>
      <c r="F749" s="60"/>
    </row>
    <row r="750" spans="1:6" x14ac:dyDescent="0.25">
      <c r="A750" s="144"/>
      <c r="B750" s="48"/>
      <c r="C750" s="72"/>
      <c r="D750" s="65"/>
      <c r="E750" s="48"/>
      <c r="F750" s="60"/>
    </row>
    <row r="751" spans="1:6" x14ac:dyDescent="0.25">
      <c r="A751" s="144"/>
      <c r="B751" s="48"/>
      <c r="C751" s="72"/>
      <c r="D751" s="65"/>
      <c r="E751" s="48"/>
      <c r="F751" s="60"/>
    </row>
    <row r="752" spans="1:6" x14ac:dyDescent="0.25">
      <c r="A752" s="144"/>
      <c r="B752" s="48"/>
      <c r="C752" s="72"/>
      <c r="D752" s="65"/>
      <c r="E752" s="48"/>
      <c r="F752" s="60"/>
    </row>
    <row r="753" spans="1:6" x14ac:dyDescent="0.25">
      <c r="A753" s="144"/>
      <c r="B753" s="48"/>
      <c r="C753" s="72"/>
      <c r="D753" s="65"/>
      <c r="E753" s="48"/>
      <c r="F753" s="60"/>
    </row>
    <row r="754" spans="1:6" x14ac:dyDescent="0.25">
      <c r="A754" s="144"/>
      <c r="B754" s="48"/>
      <c r="C754" s="72"/>
      <c r="D754" s="65"/>
      <c r="E754" s="48"/>
      <c r="F754" s="60"/>
    </row>
    <row r="755" spans="1:6" x14ac:dyDescent="0.25">
      <c r="A755" s="144"/>
      <c r="B755" s="48"/>
      <c r="C755" s="72"/>
      <c r="D755" s="65"/>
      <c r="E755" s="48"/>
      <c r="F755" s="60"/>
    </row>
    <row r="756" spans="1:6" x14ac:dyDescent="0.25">
      <c r="A756" s="144"/>
      <c r="B756" s="48"/>
      <c r="C756" s="72"/>
      <c r="D756" s="65"/>
      <c r="E756" s="48"/>
      <c r="F756" s="60"/>
    </row>
    <row r="757" spans="1:6" x14ac:dyDescent="0.25">
      <c r="A757" s="144"/>
      <c r="B757" s="48"/>
      <c r="C757" s="72"/>
      <c r="D757" s="65"/>
      <c r="E757" s="48"/>
      <c r="F757" s="60"/>
    </row>
    <row r="758" spans="1:6" x14ac:dyDescent="0.25">
      <c r="A758" s="144"/>
      <c r="B758" s="48"/>
      <c r="C758" s="72"/>
      <c r="D758" s="65"/>
      <c r="E758" s="48"/>
      <c r="F758" s="60"/>
    </row>
    <row r="759" spans="1:6" x14ac:dyDescent="0.25">
      <c r="A759" s="144"/>
      <c r="B759" s="48"/>
      <c r="C759" s="72"/>
      <c r="D759" s="65"/>
      <c r="E759" s="48"/>
      <c r="F759" s="60"/>
    </row>
    <row r="760" spans="1:6" x14ac:dyDescent="0.25">
      <c r="A760" s="144"/>
      <c r="B760" s="48"/>
      <c r="C760" s="72"/>
      <c r="D760" s="65"/>
      <c r="E760" s="48"/>
      <c r="F760" s="60"/>
    </row>
    <row r="761" spans="1:6" x14ac:dyDescent="0.25">
      <c r="A761" s="144"/>
      <c r="B761" s="48"/>
      <c r="C761" s="72"/>
      <c r="D761" s="65"/>
      <c r="E761" s="48"/>
      <c r="F761" s="60"/>
    </row>
    <row r="762" spans="1:6" x14ac:dyDescent="0.25">
      <c r="A762" s="144"/>
      <c r="B762" s="48"/>
      <c r="C762" s="72"/>
      <c r="D762" s="65"/>
      <c r="E762" s="48"/>
      <c r="F762" s="60"/>
    </row>
    <row r="763" spans="1:6" x14ac:dyDescent="0.25">
      <c r="A763" s="144"/>
      <c r="B763" s="48"/>
      <c r="C763" s="72"/>
      <c r="D763" s="65"/>
      <c r="E763" s="48"/>
      <c r="F763" s="60"/>
    </row>
    <row r="764" spans="1:6" x14ac:dyDescent="0.25">
      <c r="A764" s="144"/>
      <c r="B764" s="48"/>
      <c r="C764" s="72"/>
      <c r="D764" s="65"/>
      <c r="E764" s="48"/>
      <c r="F764" s="60"/>
    </row>
    <row r="765" spans="1:6" x14ac:dyDescent="0.25">
      <c r="A765" s="144"/>
      <c r="B765" s="48"/>
      <c r="C765" s="72"/>
      <c r="D765" s="65"/>
      <c r="E765" s="48"/>
      <c r="F765" s="60"/>
    </row>
    <row r="766" spans="1:6" x14ac:dyDescent="0.25">
      <c r="A766" s="144"/>
      <c r="B766" s="48"/>
      <c r="C766" s="72"/>
      <c r="D766" s="65"/>
      <c r="E766" s="48"/>
      <c r="F766" s="60"/>
    </row>
    <row r="767" spans="1:6" x14ac:dyDescent="0.25">
      <c r="A767" s="144"/>
      <c r="B767" s="48"/>
      <c r="C767" s="72"/>
      <c r="D767" s="65"/>
      <c r="E767" s="48"/>
      <c r="F767" s="60"/>
    </row>
    <row r="768" spans="1:6" x14ac:dyDescent="0.25">
      <c r="A768" s="144"/>
      <c r="B768" s="48"/>
      <c r="C768" s="72"/>
      <c r="D768" s="65"/>
      <c r="E768" s="48"/>
      <c r="F768" s="60"/>
    </row>
    <row r="769" spans="1:6" x14ac:dyDescent="0.25">
      <c r="A769" s="144"/>
      <c r="B769" s="48"/>
      <c r="C769" s="72"/>
      <c r="D769" s="65"/>
      <c r="E769" s="48"/>
      <c r="F769" s="60"/>
    </row>
    <row r="770" spans="1:6" x14ac:dyDescent="0.25">
      <c r="A770" s="144"/>
      <c r="B770" s="48"/>
      <c r="C770" s="72"/>
      <c r="D770" s="65"/>
      <c r="E770" s="48"/>
      <c r="F770" s="60"/>
    </row>
    <row r="771" spans="1:6" x14ac:dyDescent="0.25">
      <c r="A771" s="144"/>
      <c r="B771" s="48"/>
      <c r="C771" s="72"/>
      <c r="D771" s="65"/>
      <c r="E771" s="48"/>
      <c r="F771" s="60"/>
    </row>
    <row r="772" spans="1:6" x14ac:dyDescent="0.25">
      <c r="A772" s="144"/>
      <c r="B772" s="48"/>
      <c r="C772" s="72"/>
      <c r="D772" s="65"/>
      <c r="E772" s="48"/>
      <c r="F772" s="60"/>
    </row>
    <row r="773" spans="1:6" x14ac:dyDescent="0.25">
      <c r="A773" s="144"/>
      <c r="B773" s="48"/>
      <c r="C773" s="72"/>
      <c r="D773" s="65"/>
      <c r="E773" s="48"/>
      <c r="F773" s="60"/>
    </row>
    <row r="774" spans="1:6" x14ac:dyDescent="0.25">
      <c r="A774" s="144"/>
      <c r="B774" s="48"/>
      <c r="C774" s="72"/>
      <c r="D774" s="65"/>
      <c r="E774" s="48"/>
      <c r="F774" s="60"/>
    </row>
    <row r="775" spans="1:6" x14ac:dyDescent="0.25">
      <c r="A775" s="144"/>
      <c r="B775" s="48"/>
      <c r="C775" s="72"/>
      <c r="D775" s="65"/>
      <c r="E775" s="48"/>
      <c r="F775" s="60"/>
    </row>
    <row r="776" spans="1:6" x14ac:dyDescent="0.25">
      <c r="A776" s="144"/>
      <c r="B776" s="48"/>
      <c r="C776" s="72"/>
      <c r="D776" s="65"/>
      <c r="E776" s="48"/>
      <c r="F776" s="60"/>
    </row>
    <row r="777" spans="1:6" x14ac:dyDescent="0.25">
      <c r="A777" s="144"/>
      <c r="B777" s="48"/>
      <c r="C777" s="72"/>
      <c r="D777" s="65"/>
      <c r="E777" s="48"/>
      <c r="F777" s="60"/>
    </row>
    <row r="778" spans="1:6" x14ac:dyDescent="0.25">
      <c r="A778" s="144"/>
      <c r="B778" s="48"/>
      <c r="C778" s="72"/>
      <c r="D778" s="65"/>
      <c r="E778" s="48"/>
      <c r="F778" s="60"/>
    </row>
    <row r="779" spans="1:6" x14ac:dyDescent="0.25">
      <c r="A779" s="144"/>
      <c r="B779" s="48"/>
      <c r="C779" s="72"/>
      <c r="D779" s="65"/>
      <c r="E779" s="48"/>
      <c r="F779" s="60"/>
    </row>
    <row r="780" spans="1:6" x14ac:dyDescent="0.25">
      <c r="A780" s="144"/>
      <c r="B780" s="48"/>
      <c r="C780" s="72"/>
      <c r="D780" s="65"/>
      <c r="E780" s="48"/>
      <c r="F780" s="60"/>
    </row>
    <row r="781" spans="1:6" x14ac:dyDescent="0.25">
      <c r="A781" s="144"/>
      <c r="B781" s="48"/>
      <c r="C781" s="72"/>
      <c r="D781" s="65"/>
      <c r="E781" s="48"/>
      <c r="F781" s="60"/>
    </row>
    <row r="782" spans="1:6" x14ac:dyDescent="0.25">
      <c r="A782" s="144"/>
      <c r="B782" s="48"/>
      <c r="C782" s="72"/>
      <c r="D782" s="65"/>
      <c r="E782" s="48"/>
      <c r="F782" s="60"/>
    </row>
    <row r="783" spans="1:6" x14ac:dyDescent="0.25">
      <c r="A783" s="144"/>
      <c r="B783" s="48"/>
      <c r="C783" s="72"/>
      <c r="D783" s="65"/>
      <c r="E783" s="48"/>
      <c r="F783" s="60"/>
    </row>
    <row r="784" spans="1:6" x14ac:dyDescent="0.25">
      <c r="A784" s="144"/>
      <c r="B784" s="48"/>
      <c r="C784" s="72"/>
      <c r="D784" s="65"/>
      <c r="E784" s="48"/>
      <c r="F784" s="60"/>
    </row>
    <row r="785" spans="1:6" x14ac:dyDescent="0.25">
      <c r="A785" s="144"/>
      <c r="B785" s="48"/>
      <c r="C785" s="72"/>
      <c r="D785" s="65"/>
      <c r="E785" s="48"/>
      <c r="F785" s="60"/>
    </row>
    <row r="786" spans="1:6" x14ac:dyDescent="0.25">
      <c r="A786" s="144"/>
      <c r="B786" s="48"/>
      <c r="C786" s="72"/>
      <c r="D786" s="65"/>
      <c r="E786" s="48"/>
      <c r="F786" s="60"/>
    </row>
    <row r="787" spans="1:6" x14ac:dyDescent="0.25">
      <c r="A787" s="144"/>
      <c r="B787" s="48"/>
      <c r="C787" s="72"/>
      <c r="D787" s="65"/>
      <c r="E787" s="48"/>
      <c r="F787" s="60"/>
    </row>
    <row r="788" spans="1:6" x14ac:dyDescent="0.25">
      <c r="A788" s="144"/>
      <c r="B788" s="48"/>
      <c r="C788" s="72"/>
      <c r="D788" s="65"/>
      <c r="E788" s="48"/>
      <c r="F788" s="60"/>
    </row>
    <row r="789" spans="1:6" x14ac:dyDescent="0.25">
      <c r="A789" s="144"/>
      <c r="B789" s="48"/>
      <c r="C789" s="72"/>
      <c r="D789" s="65"/>
      <c r="E789" s="48"/>
      <c r="F789" s="60"/>
    </row>
    <row r="790" spans="1:6" x14ac:dyDescent="0.25">
      <c r="A790" s="144"/>
      <c r="B790" s="48"/>
      <c r="C790" s="72"/>
      <c r="D790" s="65"/>
      <c r="E790" s="48"/>
      <c r="F790" s="60"/>
    </row>
    <row r="791" spans="1:6" x14ac:dyDescent="0.25">
      <c r="A791" s="144"/>
      <c r="B791" s="48"/>
      <c r="C791" s="72"/>
      <c r="D791" s="65"/>
      <c r="E791" s="48"/>
      <c r="F791" s="60"/>
    </row>
    <row r="792" spans="1:6" x14ac:dyDescent="0.25">
      <c r="A792" s="144"/>
      <c r="B792" s="48"/>
      <c r="C792" s="72"/>
      <c r="D792" s="65"/>
      <c r="E792" s="48"/>
      <c r="F792" s="60"/>
    </row>
    <row r="793" spans="1:6" x14ac:dyDescent="0.25">
      <c r="A793" s="144"/>
      <c r="B793" s="48"/>
      <c r="C793" s="72"/>
      <c r="D793" s="65"/>
      <c r="E793" s="48"/>
      <c r="F793" s="60"/>
    </row>
    <row r="794" spans="1:6" x14ac:dyDescent="0.25">
      <c r="A794" s="144"/>
      <c r="B794" s="48"/>
      <c r="C794" s="72"/>
      <c r="D794" s="65"/>
      <c r="E794" s="48"/>
      <c r="F794" s="60"/>
    </row>
    <row r="795" spans="1:6" x14ac:dyDescent="0.25">
      <c r="A795" s="144"/>
      <c r="B795" s="48"/>
      <c r="C795" s="72"/>
      <c r="D795" s="65"/>
      <c r="E795" s="48"/>
      <c r="F795" s="60"/>
    </row>
    <row r="796" spans="1:6" x14ac:dyDescent="0.25">
      <c r="A796" s="144"/>
      <c r="B796" s="48"/>
      <c r="C796" s="72"/>
      <c r="D796" s="65"/>
      <c r="E796" s="48"/>
      <c r="F796" s="60"/>
    </row>
    <row r="797" spans="1:6" x14ac:dyDescent="0.25">
      <c r="A797" s="144"/>
      <c r="B797" s="48"/>
      <c r="C797" s="72"/>
      <c r="D797" s="65"/>
      <c r="E797" s="48"/>
      <c r="F797" s="60"/>
    </row>
    <row r="798" spans="1:6" x14ac:dyDescent="0.25">
      <c r="A798" s="144"/>
      <c r="B798" s="48"/>
      <c r="C798" s="72"/>
      <c r="D798" s="65"/>
      <c r="E798" s="48"/>
      <c r="F798" s="60"/>
    </row>
    <row r="799" spans="1:6" x14ac:dyDescent="0.25">
      <c r="A799" s="144"/>
      <c r="B799" s="48"/>
      <c r="C799" s="72"/>
      <c r="D799" s="65"/>
      <c r="E799" s="48"/>
      <c r="F799" s="60"/>
    </row>
    <row r="800" spans="1:6" x14ac:dyDescent="0.25">
      <c r="A800" s="144"/>
      <c r="B800" s="48"/>
      <c r="C800" s="72"/>
      <c r="D800" s="65"/>
      <c r="E800" s="48"/>
      <c r="F800" s="60"/>
    </row>
    <row r="801" spans="1:6" x14ac:dyDescent="0.25">
      <c r="A801" s="144"/>
      <c r="B801" s="48"/>
      <c r="C801" s="72"/>
      <c r="D801" s="65"/>
      <c r="E801" s="48"/>
      <c r="F801" s="60"/>
    </row>
    <row r="802" spans="1:6" x14ac:dyDescent="0.25">
      <c r="A802" s="144"/>
      <c r="B802" s="48"/>
      <c r="C802" s="72"/>
      <c r="D802" s="65"/>
      <c r="E802" s="48"/>
      <c r="F802" s="60"/>
    </row>
    <row r="803" spans="1:6" x14ac:dyDescent="0.25">
      <c r="A803" s="144"/>
      <c r="B803" s="48"/>
      <c r="C803" s="72"/>
      <c r="D803" s="65"/>
      <c r="E803" s="48"/>
      <c r="F803" s="60"/>
    </row>
    <row r="804" spans="1:6" x14ac:dyDescent="0.25">
      <c r="A804" s="144"/>
      <c r="B804" s="48"/>
      <c r="C804" s="72"/>
      <c r="D804" s="65"/>
      <c r="E804" s="48"/>
      <c r="F804" s="60"/>
    </row>
    <row r="805" spans="1:6" x14ac:dyDescent="0.25">
      <c r="A805" s="144"/>
      <c r="B805" s="48"/>
      <c r="C805" s="72"/>
      <c r="D805" s="65"/>
      <c r="E805" s="48"/>
      <c r="F805" s="60"/>
    </row>
    <row r="806" spans="1:6" x14ac:dyDescent="0.25">
      <c r="A806" s="144"/>
      <c r="B806" s="48"/>
      <c r="C806" s="72"/>
      <c r="D806" s="65"/>
      <c r="E806" s="48"/>
      <c r="F806" s="60"/>
    </row>
    <row r="807" spans="1:6" x14ac:dyDescent="0.25">
      <c r="A807" s="144"/>
      <c r="B807" s="48"/>
      <c r="C807" s="72"/>
      <c r="D807" s="65"/>
      <c r="E807" s="48"/>
      <c r="F807" s="60"/>
    </row>
    <row r="808" spans="1:6" x14ac:dyDescent="0.25">
      <c r="A808" s="144"/>
      <c r="B808" s="48"/>
      <c r="C808" s="72"/>
      <c r="D808" s="65"/>
      <c r="E808" s="48"/>
      <c r="F808" s="60"/>
    </row>
    <row r="809" spans="1:6" x14ac:dyDescent="0.25">
      <c r="A809" s="144"/>
      <c r="B809" s="48"/>
      <c r="C809" s="72"/>
      <c r="D809" s="65"/>
      <c r="E809" s="48"/>
      <c r="F809" s="60"/>
    </row>
    <row r="810" spans="1:6" x14ac:dyDescent="0.25">
      <c r="A810" s="144"/>
      <c r="B810" s="48"/>
      <c r="C810" s="72"/>
      <c r="D810" s="65"/>
      <c r="E810" s="48"/>
      <c r="F810" s="60"/>
    </row>
    <row r="811" spans="1:6" x14ac:dyDescent="0.25">
      <c r="A811" s="144"/>
      <c r="B811" s="48"/>
      <c r="C811" s="72"/>
      <c r="D811" s="65"/>
      <c r="E811" s="48"/>
      <c r="F811" s="60"/>
    </row>
    <row r="812" spans="1:6" x14ac:dyDescent="0.25">
      <c r="A812" s="144"/>
      <c r="B812" s="48"/>
      <c r="C812" s="72"/>
      <c r="D812" s="65"/>
      <c r="E812" s="48"/>
      <c r="F812" s="60"/>
    </row>
    <row r="813" spans="1:6" x14ac:dyDescent="0.25">
      <c r="A813" s="144"/>
      <c r="B813" s="48"/>
      <c r="C813" s="72"/>
      <c r="D813" s="65"/>
      <c r="E813" s="48"/>
      <c r="F813" s="60"/>
    </row>
    <row r="814" spans="1:6" x14ac:dyDescent="0.25">
      <c r="A814" s="144"/>
      <c r="B814" s="48"/>
      <c r="C814" s="72"/>
      <c r="D814" s="65"/>
      <c r="E814" s="48"/>
      <c r="F814" s="60"/>
    </row>
    <row r="815" spans="1:6" x14ac:dyDescent="0.25">
      <c r="A815" s="144"/>
      <c r="B815" s="48"/>
      <c r="C815" s="72"/>
      <c r="D815" s="65"/>
      <c r="E815" s="48"/>
      <c r="F815" s="60"/>
    </row>
    <row r="816" spans="1:6" x14ac:dyDescent="0.25">
      <c r="A816" s="144"/>
      <c r="B816" s="48"/>
      <c r="C816" s="72"/>
      <c r="D816" s="65"/>
      <c r="E816" s="48"/>
      <c r="F816" s="60"/>
    </row>
    <row r="817" spans="1:6" x14ac:dyDescent="0.25">
      <c r="A817" s="144"/>
      <c r="B817" s="48"/>
      <c r="C817" s="72"/>
      <c r="D817" s="65"/>
      <c r="E817" s="48"/>
      <c r="F817" s="60"/>
    </row>
    <row r="818" spans="1:6" x14ac:dyDescent="0.25">
      <c r="A818" s="144"/>
      <c r="B818" s="48"/>
      <c r="C818" s="72"/>
      <c r="D818" s="65"/>
      <c r="E818" s="48"/>
      <c r="F818" s="60"/>
    </row>
    <row r="819" spans="1:6" x14ac:dyDescent="0.25">
      <c r="A819" s="144"/>
      <c r="B819" s="48"/>
      <c r="C819" s="72"/>
      <c r="D819" s="65"/>
      <c r="E819" s="48"/>
      <c r="F819" s="60"/>
    </row>
    <row r="820" spans="1:6" x14ac:dyDescent="0.25">
      <c r="A820" s="144"/>
      <c r="B820" s="48"/>
      <c r="C820" s="72"/>
      <c r="D820" s="65"/>
      <c r="E820" s="48"/>
      <c r="F820" s="60"/>
    </row>
    <row r="821" spans="1:6" x14ac:dyDescent="0.25">
      <c r="A821" s="144"/>
      <c r="B821" s="48"/>
      <c r="C821" s="72"/>
      <c r="D821" s="65"/>
      <c r="E821" s="48"/>
      <c r="F821" s="60"/>
    </row>
    <row r="822" spans="1:6" x14ac:dyDescent="0.25">
      <c r="A822" s="144"/>
      <c r="B822" s="48"/>
      <c r="C822" s="72"/>
      <c r="D822" s="65"/>
      <c r="E822" s="48"/>
      <c r="F822" s="60"/>
    </row>
    <row r="823" spans="1:6" x14ac:dyDescent="0.25">
      <c r="A823" s="144"/>
      <c r="B823" s="48"/>
      <c r="C823" s="72"/>
      <c r="D823" s="65"/>
      <c r="E823" s="48"/>
      <c r="F823" s="60"/>
    </row>
    <row r="824" spans="1:6" x14ac:dyDescent="0.25">
      <c r="A824" s="144"/>
      <c r="B824" s="48"/>
      <c r="C824" s="72"/>
      <c r="D824" s="65"/>
      <c r="E824" s="48"/>
      <c r="F824" s="60"/>
    </row>
    <row r="825" spans="1:6" x14ac:dyDescent="0.25">
      <c r="A825" s="144"/>
      <c r="B825" s="48"/>
      <c r="C825" s="72"/>
      <c r="D825" s="65"/>
      <c r="E825" s="48"/>
      <c r="F825" s="60"/>
    </row>
    <row r="826" spans="1:6" x14ac:dyDescent="0.25">
      <c r="A826" s="144"/>
      <c r="B826" s="48"/>
      <c r="C826" s="72"/>
      <c r="D826" s="65"/>
      <c r="E826" s="48"/>
      <c r="F826" s="60"/>
    </row>
    <row r="827" spans="1:6" x14ac:dyDescent="0.25">
      <c r="A827" s="144"/>
      <c r="B827" s="48"/>
      <c r="C827" s="72"/>
      <c r="D827" s="65"/>
      <c r="E827" s="48"/>
      <c r="F827" s="60"/>
    </row>
    <row r="828" spans="1:6" x14ac:dyDescent="0.25">
      <c r="A828" s="144"/>
      <c r="B828" s="48"/>
      <c r="C828" s="72"/>
      <c r="D828" s="65"/>
      <c r="E828" s="48"/>
      <c r="F828" s="60"/>
    </row>
    <row r="829" spans="1:6" x14ac:dyDescent="0.25">
      <c r="A829" s="144"/>
      <c r="B829" s="48"/>
      <c r="C829" s="72"/>
      <c r="D829" s="65"/>
      <c r="E829" s="48"/>
      <c r="F829" s="60"/>
    </row>
    <row r="830" spans="1:6" x14ac:dyDescent="0.25">
      <c r="A830" s="144"/>
      <c r="B830" s="48"/>
      <c r="C830" s="72"/>
      <c r="D830" s="65"/>
      <c r="E830" s="48"/>
      <c r="F830" s="60"/>
    </row>
    <row r="831" spans="1:6" x14ac:dyDescent="0.25">
      <c r="A831" s="144"/>
      <c r="B831" s="48"/>
      <c r="C831" s="72"/>
      <c r="D831" s="65"/>
      <c r="E831" s="48"/>
      <c r="F831" s="60"/>
    </row>
    <row r="832" spans="1:6" x14ac:dyDescent="0.25">
      <c r="A832" s="144"/>
      <c r="B832" s="48"/>
      <c r="C832" s="72"/>
      <c r="D832" s="65"/>
      <c r="E832" s="48"/>
      <c r="F832" s="60"/>
    </row>
    <row r="833" spans="1:6" x14ac:dyDescent="0.25">
      <c r="A833" s="144"/>
      <c r="B833" s="48"/>
      <c r="C833" s="72"/>
      <c r="D833" s="65"/>
      <c r="E833" s="48"/>
      <c r="F833" s="60"/>
    </row>
    <row r="834" spans="1:6" x14ac:dyDescent="0.25">
      <c r="A834" s="144"/>
      <c r="B834" s="48"/>
      <c r="C834" s="72"/>
      <c r="D834" s="65"/>
      <c r="E834" s="48"/>
      <c r="F834" s="60"/>
    </row>
    <row r="835" spans="1:6" x14ac:dyDescent="0.25">
      <c r="A835" s="144"/>
      <c r="B835" s="48"/>
      <c r="C835" s="72"/>
      <c r="D835" s="65"/>
      <c r="E835" s="48"/>
      <c r="F835" s="60"/>
    </row>
    <row r="836" spans="1:6" x14ac:dyDescent="0.25">
      <c r="A836" s="144"/>
      <c r="B836" s="48"/>
      <c r="C836" s="72"/>
      <c r="D836" s="65"/>
      <c r="E836" s="48"/>
      <c r="F836" s="60"/>
    </row>
    <row r="837" spans="1:6" x14ac:dyDescent="0.25">
      <c r="A837" s="144"/>
      <c r="B837" s="48"/>
      <c r="C837" s="72"/>
      <c r="D837" s="65"/>
      <c r="E837" s="48"/>
      <c r="F837" s="60"/>
    </row>
    <row r="838" spans="1:6" x14ac:dyDescent="0.25">
      <c r="A838" s="144"/>
      <c r="B838" s="48"/>
      <c r="C838" s="72"/>
      <c r="D838" s="65"/>
      <c r="E838" s="48"/>
      <c r="F838" s="60"/>
    </row>
    <row r="839" spans="1:6" x14ac:dyDescent="0.25">
      <c r="A839" s="144"/>
      <c r="B839" s="48"/>
      <c r="C839" s="72"/>
      <c r="D839" s="65"/>
      <c r="E839" s="48"/>
      <c r="F839" s="60"/>
    </row>
    <row r="840" spans="1:6" x14ac:dyDescent="0.25">
      <c r="A840" s="144"/>
      <c r="B840" s="48"/>
      <c r="C840" s="72"/>
      <c r="D840" s="65"/>
      <c r="E840" s="48"/>
      <c r="F840" s="60"/>
    </row>
    <row r="841" spans="1:6" x14ac:dyDescent="0.25">
      <c r="A841" s="144"/>
      <c r="B841" s="48"/>
      <c r="C841" s="72"/>
      <c r="D841" s="65"/>
      <c r="E841" s="48"/>
      <c r="F841" s="60"/>
    </row>
    <row r="842" spans="1:6" x14ac:dyDescent="0.25">
      <c r="A842" s="144"/>
      <c r="B842" s="48"/>
      <c r="C842" s="72"/>
      <c r="D842" s="65"/>
      <c r="E842" s="48"/>
      <c r="F842" s="60"/>
    </row>
    <row r="843" spans="1:6" x14ac:dyDescent="0.25">
      <c r="A843" s="144"/>
      <c r="B843" s="48"/>
      <c r="C843" s="72"/>
      <c r="D843" s="65"/>
      <c r="E843" s="48"/>
      <c r="F843" s="60"/>
    </row>
    <row r="844" spans="1:6" x14ac:dyDescent="0.25">
      <c r="A844" s="144"/>
      <c r="B844" s="48"/>
      <c r="C844" s="72"/>
      <c r="D844" s="65"/>
      <c r="E844" s="48"/>
      <c r="F844" s="60"/>
    </row>
    <row r="845" spans="1:6" x14ac:dyDescent="0.25">
      <c r="A845" s="144"/>
      <c r="B845" s="48"/>
      <c r="C845" s="72"/>
      <c r="D845" s="65"/>
      <c r="E845" s="48"/>
      <c r="F845" s="60"/>
    </row>
    <row r="846" spans="1:6" x14ac:dyDescent="0.25">
      <c r="A846" s="144"/>
      <c r="B846" s="48"/>
      <c r="C846" s="72"/>
      <c r="D846" s="65"/>
      <c r="E846" s="48"/>
      <c r="F846" s="60"/>
    </row>
    <row r="847" spans="1:6" x14ac:dyDescent="0.25">
      <c r="A847" s="144"/>
      <c r="B847" s="48"/>
      <c r="C847" s="72"/>
      <c r="D847" s="65"/>
      <c r="E847" s="48"/>
      <c r="F847" s="60"/>
    </row>
    <row r="848" spans="1:6" x14ac:dyDescent="0.25">
      <c r="A848" s="144"/>
      <c r="B848" s="48"/>
      <c r="C848" s="72"/>
      <c r="D848" s="65"/>
      <c r="E848" s="48"/>
      <c r="F848" s="60"/>
    </row>
    <row r="849" spans="1:6" x14ac:dyDescent="0.25">
      <c r="A849" s="144"/>
      <c r="B849" s="48"/>
      <c r="C849" s="72"/>
      <c r="D849" s="65"/>
      <c r="E849" s="48"/>
      <c r="F849" s="60"/>
    </row>
    <row r="850" spans="1:6" x14ac:dyDescent="0.25">
      <c r="A850" s="144"/>
      <c r="B850" s="48"/>
      <c r="C850" s="72"/>
      <c r="D850" s="65"/>
      <c r="E850" s="48"/>
      <c r="F850" s="60"/>
    </row>
    <row r="851" spans="1:6" x14ac:dyDescent="0.25">
      <c r="A851" s="144"/>
      <c r="B851" s="48"/>
      <c r="C851" s="72"/>
      <c r="D851" s="65"/>
      <c r="E851" s="48"/>
      <c r="F851" s="60"/>
    </row>
  </sheetData>
  <sheetProtection algorithmName="SHA-512" hashValue="wp9JoydeNSjh1FwuPAsIh33mwmd1wyvJ437n3sSyHiKPpJMJUZOUdF/zIGLx4Ad5MoNGikpuxJanX1tPEvEQvA==" saltValue="kuFuITywqHCkNNgVY9nVkA==" spinCount="100000" sheet="1" objects="1" scenarios="1" selectLockedCells="1"/>
  <dataValidations count="2">
    <dataValidation type="list" allowBlank="1" showInputMessage="1" showErrorMessage="1" sqref="B3:B1032 E3:E1024">
      <formula1>Sportovi</formula1>
    </dataValidation>
    <dataValidation type="textLength" operator="equal" allowBlank="1" showInputMessage="1" showErrorMessage="1" errorTitle="Greška OIB" error="OIB mora sadržavati 11 znamenki" sqref="C3:C1031 F3:F1030">
      <formula1>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</sheetPr>
  <dimension ref="A1:XFC741"/>
  <sheetViews>
    <sheetView showGridLines="0" workbookViewId="0">
      <selection activeCell="A3" sqref="A3"/>
    </sheetView>
  </sheetViews>
  <sheetFormatPr defaultColWidth="0" defaultRowHeight="15" x14ac:dyDescent="0.25"/>
  <cols>
    <col min="1" max="1" width="44.7109375" customWidth="1"/>
    <col min="2" max="2" width="8" customWidth="1"/>
    <col min="3" max="3" width="55.28515625" customWidth="1"/>
    <col min="4" max="4" width="8" customWidth="1"/>
    <col min="5" max="5" width="44.85546875" customWidth="1"/>
    <col min="6" max="6" width="8" customWidth="1"/>
    <col min="7" max="16383" width="9.140625" hidden="1"/>
    <col min="16384" max="16384" width="0.42578125" customWidth="1"/>
  </cols>
  <sheetData>
    <row r="1" spans="1:6" ht="31.5" x14ac:dyDescent="0.25">
      <c r="A1" s="62" t="s">
        <v>651</v>
      </c>
      <c r="B1" s="66">
        <f>SUM(B3:B600)</f>
        <v>0</v>
      </c>
      <c r="C1" s="63" t="s">
        <v>817</v>
      </c>
      <c r="D1" s="66">
        <f>SUM(D3:D600)</f>
        <v>0</v>
      </c>
      <c r="E1" s="64" t="s">
        <v>818</v>
      </c>
      <c r="F1" s="66">
        <f>SUM(F3:F600)</f>
        <v>0</v>
      </c>
    </row>
    <row r="2" spans="1:6" ht="15.75" thickBot="1" x14ac:dyDescent="0.3">
      <c r="A2" s="59" t="s">
        <v>62</v>
      </c>
      <c r="B2" s="69" t="s">
        <v>647</v>
      </c>
      <c r="C2" s="59" t="s">
        <v>62</v>
      </c>
      <c r="D2" s="69" t="s">
        <v>647</v>
      </c>
      <c r="E2" s="59" t="s">
        <v>62</v>
      </c>
      <c r="F2" s="69" t="s">
        <v>647</v>
      </c>
    </row>
    <row r="3" spans="1:6" x14ac:dyDescent="0.25">
      <c r="A3" s="47"/>
      <c r="B3" s="70"/>
      <c r="C3" s="67"/>
      <c r="D3" s="71"/>
      <c r="E3" s="67"/>
      <c r="F3" s="70"/>
    </row>
    <row r="4" spans="1:6" x14ac:dyDescent="0.25">
      <c r="A4" s="47"/>
      <c r="B4" s="70"/>
      <c r="C4" s="67"/>
      <c r="D4" s="70"/>
      <c r="E4" s="67"/>
      <c r="F4" s="70"/>
    </row>
    <row r="5" spans="1:6" x14ac:dyDescent="0.25">
      <c r="A5" s="47"/>
      <c r="B5" s="70"/>
      <c r="C5" s="67"/>
      <c r="D5" s="70"/>
      <c r="E5" s="67"/>
      <c r="F5" s="70"/>
    </row>
    <row r="6" spans="1:6" x14ac:dyDescent="0.25">
      <c r="A6" s="47"/>
      <c r="B6" s="70"/>
      <c r="C6" s="67"/>
      <c r="D6" s="70"/>
      <c r="E6" s="67"/>
      <c r="F6" s="70"/>
    </row>
    <row r="7" spans="1:6" x14ac:dyDescent="0.25">
      <c r="A7" s="47"/>
      <c r="B7" s="70"/>
      <c r="C7" s="67"/>
      <c r="D7" s="70"/>
      <c r="E7" s="67"/>
      <c r="F7" s="70"/>
    </row>
    <row r="8" spans="1:6" x14ac:dyDescent="0.25">
      <c r="A8" s="47"/>
      <c r="B8" s="70"/>
      <c r="C8" s="67"/>
      <c r="D8" s="70"/>
      <c r="E8" s="67"/>
      <c r="F8" s="70"/>
    </row>
    <row r="9" spans="1:6" x14ac:dyDescent="0.25">
      <c r="A9" s="47"/>
      <c r="B9" s="70"/>
      <c r="C9" s="67"/>
      <c r="D9" s="70"/>
      <c r="E9" s="67"/>
      <c r="F9" s="70"/>
    </row>
    <row r="10" spans="1:6" x14ac:dyDescent="0.25">
      <c r="A10" s="47"/>
      <c r="B10" s="70"/>
      <c r="C10" s="67"/>
      <c r="D10" s="70"/>
      <c r="E10" s="67"/>
      <c r="F10" s="70"/>
    </row>
    <row r="11" spans="1:6" x14ac:dyDescent="0.25">
      <c r="A11" s="47"/>
      <c r="B11" s="70"/>
      <c r="C11" s="67"/>
      <c r="D11" s="70"/>
      <c r="E11" s="67"/>
      <c r="F11" s="70"/>
    </row>
    <row r="12" spans="1:6" x14ac:dyDescent="0.25">
      <c r="A12" s="47"/>
      <c r="B12" s="70"/>
      <c r="C12" s="67"/>
      <c r="D12" s="70"/>
      <c r="E12" s="67"/>
      <c r="F12" s="70"/>
    </row>
    <row r="13" spans="1:6" x14ac:dyDescent="0.25">
      <c r="A13" s="47"/>
      <c r="B13" s="70"/>
      <c r="C13" s="67"/>
      <c r="D13" s="70"/>
      <c r="E13" s="67"/>
      <c r="F13" s="70"/>
    </row>
    <row r="14" spans="1:6" x14ac:dyDescent="0.25">
      <c r="A14" s="47"/>
      <c r="B14" s="70"/>
      <c r="C14" s="67"/>
      <c r="D14" s="70"/>
      <c r="E14" s="67"/>
      <c r="F14" s="70"/>
    </row>
    <row r="15" spans="1:6" x14ac:dyDescent="0.25">
      <c r="A15" s="47"/>
      <c r="B15" s="70"/>
      <c r="C15" s="67"/>
      <c r="D15" s="70"/>
      <c r="E15" s="67"/>
      <c r="F15" s="70"/>
    </row>
    <row r="16" spans="1:6" x14ac:dyDescent="0.25">
      <c r="A16" s="47"/>
      <c r="B16" s="70"/>
      <c r="C16" s="67"/>
      <c r="D16" s="70"/>
      <c r="E16" s="67"/>
      <c r="F16" s="70"/>
    </row>
    <row r="17" spans="1:6" x14ac:dyDescent="0.25">
      <c r="A17" s="47"/>
      <c r="B17" s="70"/>
      <c r="C17" s="67"/>
      <c r="D17" s="70"/>
      <c r="E17" s="67"/>
      <c r="F17" s="70"/>
    </row>
    <row r="18" spans="1:6" x14ac:dyDescent="0.25">
      <c r="A18" s="47"/>
      <c r="B18" s="70"/>
      <c r="C18" s="67"/>
      <c r="D18" s="70"/>
      <c r="E18" s="67"/>
      <c r="F18" s="70"/>
    </row>
    <row r="19" spans="1:6" x14ac:dyDescent="0.25">
      <c r="A19" s="47"/>
      <c r="B19" s="70"/>
      <c r="C19" s="67"/>
      <c r="D19" s="70"/>
      <c r="E19" s="67"/>
      <c r="F19" s="70"/>
    </row>
    <row r="20" spans="1:6" x14ac:dyDescent="0.25">
      <c r="A20" s="47"/>
      <c r="B20" s="70"/>
      <c r="C20" s="67"/>
      <c r="D20" s="70"/>
      <c r="E20" s="67"/>
      <c r="F20" s="70"/>
    </row>
    <row r="21" spans="1:6" x14ac:dyDescent="0.25">
      <c r="A21" s="47"/>
      <c r="B21" s="70"/>
      <c r="C21" s="67"/>
      <c r="D21" s="70"/>
      <c r="E21" s="67"/>
      <c r="F21" s="70"/>
    </row>
    <row r="22" spans="1:6" x14ac:dyDescent="0.25">
      <c r="A22" s="47"/>
      <c r="B22" s="70"/>
      <c r="C22" s="67"/>
      <c r="D22" s="70"/>
      <c r="E22" s="67"/>
      <c r="F22" s="70"/>
    </row>
    <row r="23" spans="1:6" x14ac:dyDescent="0.25">
      <c r="A23" s="47"/>
      <c r="B23" s="70"/>
      <c r="C23" s="67"/>
      <c r="D23" s="70"/>
      <c r="E23" s="67"/>
      <c r="F23" s="70"/>
    </row>
    <row r="24" spans="1:6" x14ac:dyDescent="0.25">
      <c r="A24" s="47"/>
      <c r="B24" s="70"/>
      <c r="C24" s="67"/>
      <c r="D24" s="70"/>
      <c r="E24" s="67"/>
      <c r="F24" s="70"/>
    </row>
    <row r="25" spans="1:6" x14ac:dyDescent="0.25">
      <c r="A25" s="47"/>
      <c r="B25" s="70"/>
      <c r="C25" s="67"/>
      <c r="D25" s="70"/>
      <c r="E25" s="67"/>
      <c r="F25" s="70"/>
    </row>
    <row r="26" spans="1:6" x14ac:dyDescent="0.25">
      <c r="A26" s="47"/>
      <c r="B26" s="70"/>
      <c r="C26" s="67"/>
      <c r="D26" s="70"/>
      <c r="E26" s="67"/>
      <c r="F26" s="70"/>
    </row>
    <row r="27" spans="1:6" x14ac:dyDescent="0.25">
      <c r="A27" s="47"/>
      <c r="B27" s="70"/>
      <c r="C27" s="67"/>
      <c r="D27" s="70"/>
      <c r="E27" s="67"/>
      <c r="F27" s="70"/>
    </row>
    <row r="28" spans="1:6" x14ac:dyDescent="0.25">
      <c r="A28" s="47"/>
      <c r="B28" s="70"/>
      <c r="C28" s="67"/>
      <c r="D28" s="70"/>
      <c r="E28" s="67"/>
      <c r="F28" s="70"/>
    </row>
    <row r="29" spans="1:6" x14ac:dyDescent="0.25">
      <c r="A29" s="47"/>
      <c r="B29" s="70"/>
      <c r="C29" s="67"/>
      <c r="D29" s="70"/>
      <c r="E29" s="67"/>
      <c r="F29" s="70"/>
    </row>
    <row r="30" spans="1:6" x14ac:dyDescent="0.25">
      <c r="A30" s="47"/>
      <c r="B30" s="70"/>
      <c r="C30" s="67"/>
      <c r="D30" s="70"/>
      <c r="E30" s="67"/>
      <c r="F30" s="70"/>
    </row>
    <row r="31" spans="1:6" x14ac:dyDescent="0.25">
      <c r="A31" s="47"/>
      <c r="B31" s="70"/>
      <c r="C31" s="67"/>
      <c r="D31" s="70"/>
      <c r="E31" s="67"/>
      <c r="F31" s="70"/>
    </row>
    <row r="32" spans="1:6" x14ac:dyDescent="0.25">
      <c r="A32" s="47"/>
      <c r="B32" s="70"/>
      <c r="C32" s="67"/>
      <c r="D32" s="70"/>
      <c r="E32" s="67"/>
      <c r="F32" s="70"/>
    </row>
    <row r="33" spans="1:6" x14ac:dyDescent="0.25">
      <c r="A33" s="47"/>
      <c r="B33" s="70"/>
      <c r="C33" s="67"/>
      <c r="D33" s="70"/>
      <c r="E33" s="67"/>
      <c r="F33" s="70"/>
    </row>
    <row r="34" spans="1:6" x14ac:dyDescent="0.25">
      <c r="A34" s="47"/>
      <c r="B34" s="70"/>
      <c r="C34" s="67"/>
      <c r="D34" s="70"/>
      <c r="E34" s="67"/>
      <c r="F34" s="70"/>
    </row>
    <row r="35" spans="1:6" x14ac:dyDescent="0.25">
      <c r="A35" s="47"/>
      <c r="B35" s="70"/>
      <c r="C35" s="67"/>
      <c r="D35" s="70"/>
      <c r="E35" s="67"/>
      <c r="F35" s="70"/>
    </row>
    <row r="36" spans="1:6" x14ac:dyDescent="0.25">
      <c r="A36" s="47"/>
      <c r="B36" s="70"/>
      <c r="C36" s="67"/>
      <c r="D36" s="70"/>
      <c r="E36" s="67"/>
      <c r="F36" s="70"/>
    </row>
    <row r="37" spans="1:6" x14ac:dyDescent="0.25">
      <c r="A37" s="47"/>
      <c r="B37" s="70"/>
      <c r="C37" s="67"/>
      <c r="D37" s="70"/>
      <c r="E37" s="67"/>
      <c r="F37" s="70"/>
    </row>
    <row r="38" spans="1:6" x14ac:dyDescent="0.25">
      <c r="A38" s="47"/>
      <c r="B38" s="70"/>
      <c r="C38" s="67"/>
      <c r="D38" s="70"/>
      <c r="E38" s="67"/>
      <c r="F38" s="70"/>
    </row>
    <row r="39" spans="1:6" x14ac:dyDescent="0.25">
      <c r="A39" s="47"/>
      <c r="B39" s="70"/>
      <c r="C39" s="67"/>
      <c r="D39" s="70"/>
      <c r="E39" s="67"/>
      <c r="F39" s="70"/>
    </row>
    <row r="40" spans="1:6" x14ac:dyDescent="0.25">
      <c r="A40" s="47"/>
      <c r="B40" s="70"/>
      <c r="C40" s="67"/>
      <c r="D40" s="70"/>
      <c r="E40" s="67"/>
      <c r="F40" s="70"/>
    </row>
    <row r="41" spans="1:6" x14ac:dyDescent="0.25">
      <c r="A41" s="47"/>
      <c r="B41" s="70"/>
      <c r="C41" s="67"/>
      <c r="D41" s="70"/>
      <c r="E41" s="67"/>
      <c r="F41" s="70"/>
    </row>
    <row r="42" spans="1:6" x14ac:dyDescent="0.25">
      <c r="A42" s="47"/>
      <c r="B42" s="70"/>
      <c r="C42" s="67"/>
      <c r="D42" s="70"/>
      <c r="E42" s="67"/>
      <c r="F42" s="70"/>
    </row>
    <row r="43" spans="1:6" x14ac:dyDescent="0.25">
      <c r="A43" s="47"/>
      <c r="B43" s="70"/>
      <c r="C43" s="67"/>
      <c r="D43" s="70"/>
      <c r="E43" s="67"/>
      <c r="F43" s="70"/>
    </row>
    <row r="44" spans="1:6" x14ac:dyDescent="0.25">
      <c r="A44" s="47"/>
      <c r="B44" s="70"/>
      <c r="C44" s="67"/>
      <c r="D44" s="70"/>
      <c r="E44" s="67"/>
      <c r="F44" s="70"/>
    </row>
    <row r="45" spans="1:6" x14ac:dyDescent="0.25">
      <c r="A45" s="47"/>
      <c r="B45" s="70"/>
      <c r="C45" s="67"/>
      <c r="D45" s="70"/>
      <c r="E45" s="67"/>
      <c r="F45" s="70"/>
    </row>
    <row r="46" spans="1:6" x14ac:dyDescent="0.25">
      <c r="A46" s="47"/>
      <c r="B46" s="70"/>
      <c r="C46" s="67"/>
      <c r="D46" s="70"/>
      <c r="E46" s="67"/>
      <c r="F46" s="70"/>
    </row>
    <row r="47" spans="1:6" x14ac:dyDescent="0.25">
      <c r="A47" s="47"/>
      <c r="B47" s="70"/>
      <c r="C47" s="67"/>
      <c r="D47" s="70"/>
      <c r="E47" s="67"/>
      <c r="F47" s="70"/>
    </row>
    <row r="48" spans="1:6" x14ac:dyDescent="0.25">
      <c r="A48" s="47"/>
      <c r="B48" s="70"/>
      <c r="C48" s="67"/>
      <c r="D48" s="70"/>
      <c r="E48" s="67"/>
      <c r="F48" s="70"/>
    </row>
    <row r="49" spans="1:6" x14ac:dyDescent="0.25">
      <c r="A49" s="47"/>
      <c r="B49" s="70"/>
      <c r="C49" s="67"/>
      <c r="D49" s="70"/>
      <c r="E49" s="67"/>
      <c r="F49" s="70"/>
    </row>
    <row r="50" spans="1:6" x14ac:dyDescent="0.25">
      <c r="A50" s="47"/>
      <c r="B50" s="70"/>
      <c r="C50" s="67"/>
      <c r="D50" s="70"/>
      <c r="E50" s="67"/>
      <c r="F50" s="70"/>
    </row>
    <row r="51" spans="1:6" x14ac:dyDescent="0.25">
      <c r="A51" s="47"/>
      <c r="B51" s="70"/>
      <c r="C51" s="67"/>
      <c r="D51" s="70"/>
      <c r="E51" s="67"/>
      <c r="F51" s="70"/>
    </row>
    <row r="52" spans="1:6" x14ac:dyDescent="0.25">
      <c r="A52" s="47"/>
      <c r="B52" s="70"/>
      <c r="C52" s="67"/>
      <c r="D52" s="70"/>
      <c r="E52" s="67"/>
      <c r="F52" s="70"/>
    </row>
    <row r="53" spans="1:6" x14ac:dyDescent="0.25">
      <c r="A53" s="47"/>
      <c r="B53" s="70"/>
      <c r="C53" s="67"/>
      <c r="D53" s="70"/>
      <c r="E53" s="67"/>
      <c r="F53" s="70"/>
    </row>
    <row r="54" spans="1:6" x14ac:dyDescent="0.25">
      <c r="A54" s="47"/>
      <c r="B54" s="70"/>
      <c r="C54" s="67"/>
      <c r="D54" s="70"/>
      <c r="E54" s="67"/>
      <c r="F54" s="70"/>
    </row>
    <row r="55" spans="1:6" x14ac:dyDescent="0.25">
      <c r="A55" s="47"/>
      <c r="B55" s="70"/>
      <c r="C55" s="67"/>
      <c r="D55" s="70"/>
      <c r="E55" s="67"/>
      <c r="F55" s="70"/>
    </row>
    <row r="56" spans="1:6" x14ac:dyDescent="0.25">
      <c r="A56" s="47"/>
      <c r="B56" s="70"/>
      <c r="C56" s="67"/>
      <c r="D56" s="70"/>
      <c r="E56" s="67"/>
      <c r="F56" s="70"/>
    </row>
    <row r="57" spans="1:6" x14ac:dyDescent="0.25">
      <c r="A57" s="47"/>
      <c r="B57" s="70"/>
      <c r="C57" s="67"/>
      <c r="D57" s="70"/>
      <c r="E57" s="67"/>
      <c r="F57" s="70"/>
    </row>
    <row r="58" spans="1:6" x14ac:dyDescent="0.25">
      <c r="A58" s="47"/>
      <c r="B58" s="70"/>
      <c r="C58" s="67"/>
      <c r="D58" s="70"/>
      <c r="E58" s="67"/>
      <c r="F58" s="70"/>
    </row>
    <row r="59" spans="1:6" x14ac:dyDescent="0.25">
      <c r="A59" s="47"/>
      <c r="B59" s="70"/>
      <c r="C59" s="67"/>
      <c r="D59" s="70"/>
      <c r="E59" s="67"/>
      <c r="F59" s="70"/>
    </row>
    <row r="60" spans="1:6" x14ac:dyDescent="0.25">
      <c r="A60" s="47"/>
      <c r="B60" s="70"/>
      <c r="C60" s="67"/>
      <c r="D60" s="70"/>
      <c r="E60" s="67"/>
      <c r="F60" s="70"/>
    </row>
    <row r="61" spans="1:6" x14ac:dyDescent="0.25">
      <c r="A61" s="47"/>
      <c r="B61" s="70"/>
      <c r="C61" s="67"/>
      <c r="D61" s="70"/>
      <c r="E61" s="67"/>
      <c r="F61" s="70"/>
    </row>
    <row r="62" spans="1:6" x14ac:dyDescent="0.25">
      <c r="A62" s="47"/>
      <c r="B62" s="70"/>
      <c r="C62" s="67"/>
      <c r="D62" s="70"/>
      <c r="E62" s="67"/>
      <c r="F62" s="70"/>
    </row>
    <row r="63" spans="1:6" x14ac:dyDescent="0.25">
      <c r="A63" s="47"/>
      <c r="B63" s="70"/>
      <c r="C63" s="67"/>
      <c r="D63" s="70"/>
      <c r="E63" s="67"/>
      <c r="F63" s="70"/>
    </row>
    <row r="64" spans="1:6" x14ac:dyDescent="0.25">
      <c r="A64" s="47"/>
      <c r="B64" s="70"/>
      <c r="C64" s="67"/>
      <c r="D64" s="70"/>
      <c r="E64" s="67"/>
      <c r="F64" s="70"/>
    </row>
    <row r="65" spans="1:6" x14ac:dyDescent="0.25">
      <c r="A65" s="47"/>
      <c r="B65" s="70"/>
      <c r="C65" s="67"/>
      <c r="D65" s="70"/>
      <c r="E65" s="67"/>
      <c r="F65" s="70"/>
    </row>
    <row r="66" spans="1:6" x14ac:dyDescent="0.25">
      <c r="A66" s="47"/>
      <c r="B66" s="70"/>
      <c r="C66" s="67"/>
      <c r="D66" s="70"/>
      <c r="E66" s="67"/>
      <c r="F66" s="70"/>
    </row>
    <row r="67" spans="1:6" x14ac:dyDescent="0.25">
      <c r="A67" s="47"/>
      <c r="B67" s="70"/>
      <c r="C67" s="67"/>
      <c r="D67" s="70"/>
      <c r="E67" s="67"/>
      <c r="F67" s="70"/>
    </row>
    <row r="68" spans="1:6" x14ac:dyDescent="0.25">
      <c r="A68" s="47"/>
      <c r="B68" s="70"/>
      <c r="C68" s="67"/>
      <c r="D68" s="70"/>
      <c r="E68" s="67"/>
      <c r="F68" s="70"/>
    </row>
    <row r="69" spans="1:6" x14ac:dyDescent="0.25">
      <c r="A69" s="47"/>
      <c r="B69" s="70"/>
      <c r="C69" s="67"/>
      <c r="D69" s="70"/>
      <c r="E69" s="67"/>
      <c r="F69" s="70"/>
    </row>
    <row r="70" spans="1:6" x14ac:dyDescent="0.25">
      <c r="A70" s="47"/>
      <c r="B70" s="70"/>
      <c r="C70" s="67"/>
      <c r="D70" s="70"/>
      <c r="E70" s="67"/>
      <c r="F70" s="70"/>
    </row>
    <row r="71" spans="1:6" x14ac:dyDescent="0.25">
      <c r="A71" s="47"/>
      <c r="B71" s="70"/>
      <c r="C71" s="67"/>
      <c r="D71" s="70"/>
      <c r="E71" s="67"/>
      <c r="F71" s="70"/>
    </row>
    <row r="72" spans="1:6" x14ac:dyDescent="0.25">
      <c r="A72" s="47"/>
      <c r="B72" s="70"/>
      <c r="C72" s="67"/>
      <c r="D72" s="70"/>
      <c r="E72" s="67"/>
      <c r="F72" s="70"/>
    </row>
    <row r="73" spans="1:6" x14ac:dyDescent="0.25">
      <c r="A73" s="47"/>
      <c r="B73" s="70"/>
      <c r="C73" s="67"/>
      <c r="D73" s="70"/>
      <c r="E73" s="67"/>
      <c r="F73" s="70"/>
    </row>
    <row r="74" spans="1:6" x14ac:dyDescent="0.25">
      <c r="A74" s="47"/>
      <c r="B74" s="70"/>
      <c r="C74" s="67"/>
      <c r="D74" s="70"/>
      <c r="E74" s="67"/>
      <c r="F74" s="70"/>
    </row>
    <row r="75" spans="1:6" x14ac:dyDescent="0.25">
      <c r="A75" s="47"/>
      <c r="B75" s="70"/>
      <c r="C75" s="67"/>
      <c r="D75" s="70"/>
      <c r="E75" s="67"/>
      <c r="F75" s="70"/>
    </row>
    <row r="76" spans="1:6" x14ac:dyDescent="0.25">
      <c r="A76" s="47"/>
      <c r="B76" s="70"/>
      <c r="C76" s="67"/>
      <c r="D76" s="70"/>
      <c r="E76" s="67"/>
      <c r="F76" s="70"/>
    </row>
    <row r="77" spans="1:6" x14ac:dyDescent="0.25">
      <c r="A77" s="47"/>
      <c r="B77" s="70"/>
      <c r="C77" s="67"/>
      <c r="D77" s="70"/>
      <c r="E77" s="67"/>
      <c r="F77" s="70"/>
    </row>
    <row r="78" spans="1:6" x14ac:dyDescent="0.25">
      <c r="A78" s="47"/>
      <c r="B78" s="70"/>
      <c r="C78" s="67"/>
      <c r="D78" s="70"/>
      <c r="E78" s="67"/>
      <c r="F78" s="70"/>
    </row>
    <row r="79" spans="1:6" x14ac:dyDescent="0.25">
      <c r="A79" s="47"/>
      <c r="B79" s="70"/>
      <c r="C79" s="67"/>
      <c r="D79" s="70"/>
      <c r="E79" s="67"/>
      <c r="F79" s="70"/>
    </row>
    <row r="80" spans="1:6" x14ac:dyDescent="0.25">
      <c r="A80" s="47"/>
      <c r="B80" s="70"/>
      <c r="C80" s="67"/>
      <c r="D80" s="70"/>
      <c r="E80" s="67"/>
      <c r="F80" s="70"/>
    </row>
    <row r="81" spans="1:6" x14ac:dyDescent="0.25">
      <c r="A81" s="47"/>
      <c r="B81" s="70"/>
      <c r="C81" s="67"/>
      <c r="D81" s="70"/>
      <c r="E81" s="67"/>
      <c r="F81" s="70"/>
    </row>
    <row r="82" spans="1:6" x14ac:dyDescent="0.25">
      <c r="A82" s="47"/>
      <c r="B82" s="70"/>
      <c r="C82" s="67"/>
      <c r="D82" s="70"/>
      <c r="E82" s="67"/>
      <c r="F82" s="70"/>
    </row>
    <row r="83" spans="1:6" x14ac:dyDescent="0.25">
      <c r="A83" s="47"/>
      <c r="B83" s="70"/>
      <c r="C83" s="67"/>
      <c r="D83" s="70"/>
      <c r="E83" s="67"/>
      <c r="F83" s="70"/>
    </row>
    <row r="84" spans="1:6" x14ac:dyDescent="0.25">
      <c r="A84" s="47"/>
      <c r="B84" s="70"/>
      <c r="C84" s="67"/>
      <c r="D84" s="70"/>
      <c r="E84" s="67"/>
      <c r="F84" s="70"/>
    </row>
    <row r="85" spans="1:6" x14ac:dyDescent="0.25">
      <c r="A85" s="47"/>
      <c r="B85" s="70"/>
      <c r="C85" s="67"/>
      <c r="D85" s="70"/>
      <c r="E85" s="67"/>
      <c r="F85" s="70"/>
    </row>
    <row r="86" spans="1:6" x14ac:dyDescent="0.25">
      <c r="A86" s="47"/>
      <c r="B86" s="70"/>
      <c r="C86" s="67"/>
      <c r="D86" s="70"/>
      <c r="E86" s="67"/>
      <c r="F86" s="70"/>
    </row>
    <row r="87" spans="1:6" x14ac:dyDescent="0.25">
      <c r="A87" s="47"/>
      <c r="B87" s="70"/>
      <c r="C87" s="67"/>
      <c r="D87" s="70"/>
      <c r="E87" s="67"/>
      <c r="F87" s="70"/>
    </row>
    <row r="88" spans="1:6" x14ac:dyDescent="0.25">
      <c r="A88" s="47"/>
      <c r="B88" s="70"/>
      <c r="C88" s="67"/>
      <c r="D88" s="70"/>
      <c r="E88" s="67"/>
      <c r="F88" s="70"/>
    </row>
    <row r="89" spans="1:6" x14ac:dyDescent="0.25">
      <c r="A89" s="47"/>
      <c r="B89" s="70"/>
      <c r="C89" s="67"/>
      <c r="D89" s="70"/>
      <c r="E89" s="67"/>
      <c r="F89" s="70"/>
    </row>
    <row r="90" spans="1:6" x14ac:dyDescent="0.25">
      <c r="A90" s="47"/>
      <c r="B90" s="70"/>
      <c r="C90" s="67"/>
      <c r="D90" s="70"/>
      <c r="E90" s="67"/>
      <c r="F90" s="70"/>
    </row>
    <row r="91" spans="1:6" x14ac:dyDescent="0.25">
      <c r="A91" s="47"/>
      <c r="B91" s="70"/>
      <c r="C91" s="67"/>
      <c r="D91" s="70"/>
      <c r="E91" s="67"/>
      <c r="F91" s="70"/>
    </row>
    <row r="92" spans="1:6" x14ac:dyDescent="0.25">
      <c r="A92" s="47"/>
      <c r="B92" s="70"/>
      <c r="C92" s="67"/>
      <c r="D92" s="70"/>
      <c r="E92" s="67"/>
      <c r="F92" s="70"/>
    </row>
    <row r="93" spans="1:6" x14ac:dyDescent="0.25">
      <c r="A93" s="47"/>
      <c r="B93" s="70"/>
      <c r="C93" s="67"/>
      <c r="D93" s="70"/>
      <c r="E93" s="67"/>
      <c r="F93" s="70"/>
    </row>
    <row r="94" spans="1:6" x14ac:dyDescent="0.25">
      <c r="A94" s="47"/>
      <c r="B94" s="70"/>
      <c r="C94" s="67"/>
      <c r="D94" s="70"/>
      <c r="E94" s="67"/>
      <c r="F94" s="70"/>
    </row>
    <row r="95" spans="1:6" x14ac:dyDescent="0.25">
      <c r="A95" s="47"/>
      <c r="B95" s="70"/>
      <c r="C95" s="67"/>
      <c r="D95" s="70"/>
      <c r="E95" s="67"/>
      <c r="F95" s="70"/>
    </row>
    <row r="96" spans="1:6" x14ac:dyDescent="0.25">
      <c r="A96" s="47"/>
      <c r="B96" s="70"/>
      <c r="C96" s="67"/>
      <c r="D96" s="70"/>
      <c r="E96" s="67"/>
      <c r="F96" s="70"/>
    </row>
    <row r="97" spans="1:6" x14ac:dyDescent="0.25">
      <c r="A97" s="47"/>
      <c r="B97" s="70"/>
      <c r="C97" s="67"/>
      <c r="D97" s="70"/>
      <c r="E97" s="67"/>
      <c r="F97" s="70"/>
    </row>
    <row r="98" spans="1:6" x14ac:dyDescent="0.25">
      <c r="A98" s="47"/>
      <c r="B98" s="70"/>
      <c r="C98" s="67"/>
      <c r="D98" s="70"/>
      <c r="E98" s="67"/>
      <c r="F98" s="70"/>
    </row>
    <row r="99" spans="1:6" x14ac:dyDescent="0.25">
      <c r="A99" s="47"/>
      <c r="B99" s="70"/>
      <c r="C99" s="67"/>
      <c r="D99" s="70"/>
      <c r="E99" s="67"/>
      <c r="F99" s="70"/>
    </row>
    <row r="100" spans="1:6" x14ac:dyDescent="0.25">
      <c r="A100" s="47"/>
      <c r="B100" s="70"/>
      <c r="C100" s="67"/>
      <c r="D100" s="70"/>
      <c r="E100" s="67"/>
      <c r="F100" s="70"/>
    </row>
    <row r="101" spans="1:6" x14ac:dyDescent="0.25">
      <c r="A101" s="47"/>
      <c r="B101" s="70"/>
      <c r="C101" s="67"/>
      <c r="D101" s="70"/>
      <c r="E101" s="67"/>
      <c r="F101" s="70"/>
    </row>
    <row r="102" spans="1:6" x14ac:dyDescent="0.25">
      <c r="A102" s="47"/>
      <c r="B102" s="70"/>
      <c r="C102" s="67"/>
      <c r="D102" s="70"/>
      <c r="E102" s="67"/>
      <c r="F102" s="70"/>
    </row>
    <row r="103" spans="1:6" x14ac:dyDescent="0.25">
      <c r="A103" s="47"/>
      <c r="B103" s="70"/>
      <c r="C103" s="67"/>
      <c r="D103" s="70"/>
      <c r="E103" s="67"/>
      <c r="F103" s="70"/>
    </row>
    <row r="104" spans="1:6" x14ac:dyDescent="0.25">
      <c r="A104" s="47"/>
      <c r="B104" s="70"/>
      <c r="C104" s="67"/>
      <c r="D104" s="70"/>
      <c r="E104" s="67"/>
      <c r="F104" s="70"/>
    </row>
    <row r="105" spans="1:6" x14ac:dyDescent="0.25">
      <c r="A105" s="47"/>
      <c r="B105" s="70"/>
      <c r="C105" s="67"/>
      <c r="D105" s="70"/>
      <c r="E105" s="67"/>
      <c r="F105" s="70"/>
    </row>
    <row r="106" spans="1:6" x14ac:dyDescent="0.25">
      <c r="A106" s="47"/>
      <c r="B106" s="70"/>
      <c r="C106" s="67"/>
      <c r="D106" s="70"/>
      <c r="E106" s="67"/>
      <c r="F106" s="70"/>
    </row>
    <row r="107" spans="1:6" x14ac:dyDescent="0.25">
      <c r="A107" s="47"/>
      <c r="B107" s="70"/>
      <c r="C107" s="67"/>
      <c r="D107" s="70"/>
      <c r="E107" s="67"/>
      <c r="F107" s="70"/>
    </row>
    <row r="108" spans="1:6" x14ac:dyDescent="0.25">
      <c r="A108" s="47"/>
      <c r="B108" s="70"/>
      <c r="C108" s="67"/>
      <c r="D108" s="70"/>
      <c r="E108" s="67"/>
      <c r="F108" s="70"/>
    </row>
    <row r="109" spans="1:6" x14ac:dyDescent="0.25">
      <c r="A109" s="47"/>
      <c r="B109" s="70"/>
      <c r="C109" s="67"/>
      <c r="D109" s="70"/>
      <c r="E109" s="67"/>
      <c r="F109" s="70"/>
    </row>
    <row r="110" spans="1:6" x14ac:dyDescent="0.25">
      <c r="A110" s="47"/>
      <c r="B110" s="70"/>
      <c r="C110" s="67"/>
      <c r="D110" s="70"/>
      <c r="E110" s="67"/>
      <c r="F110" s="70"/>
    </row>
    <row r="111" spans="1:6" x14ac:dyDescent="0.25">
      <c r="A111" s="47"/>
      <c r="B111" s="70"/>
      <c r="C111" s="67"/>
      <c r="D111" s="70"/>
      <c r="E111" s="67"/>
      <c r="F111" s="70"/>
    </row>
    <row r="112" spans="1:6" x14ac:dyDescent="0.25">
      <c r="A112" s="47"/>
      <c r="B112" s="70"/>
      <c r="C112" s="67"/>
      <c r="D112" s="70"/>
      <c r="E112" s="67"/>
      <c r="F112" s="70"/>
    </row>
    <row r="113" spans="1:6" x14ac:dyDescent="0.25">
      <c r="A113" s="47"/>
      <c r="B113" s="70"/>
      <c r="C113" s="67"/>
      <c r="D113" s="70"/>
      <c r="E113" s="67"/>
      <c r="F113" s="70"/>
    </row>
    <row r="114" spans="1:6" x14ac:dyDescent="0.25">
      <c r="A114" s="47"/>
      <c r="B114" s="70"/>
      <c r="C114" s="67"/>
      <c r="D114" s="70"/>
      <c r="E114" s="67"/>
      <c r="F114" s="70"/>
    </row>
    <row r="115" spans="1:6" x14ac:dyDescent="0.25">
      <c r="A115" s="47"/>
      <c r="B115" s="70"/>
      <c r="C115" s="67"/>
      <c r="D115" s="70"/>
      <c r="E115" s="67"/>
      <c r="F115" s="70"/>
    </row>
    <row r="116" spans="1:6" x14ac:dyDescent="0.25">
      <c r="A116" s="47"/>
      <c r="B116" s="70"/>
      <c r="C116" s="67"/>
      <c r="D116" s="70"/>
      <c r="E116" s="67"/>
      <c r="F116" s="70"/>
    </row>
    <row r="117" spans="1:6" x14ac:dyDescent="0.25">
      <c r="A117" s="47"/>
      <c r="B117" s="70"/>
      <c r="C117" s="67"/>
      <c r="D117" s="70"/>
      <c r="E117" s="67"/>
      <c r="F117" s="70"/>
    </row>
    <row r="118" spans="1:6" x14ac:dyDescent="0.25">
      <c r="A118" s="47"/>
      <c r="B118" s="70"/>
      <c r="C118" s="67"/>
      <c r="D118" s="70"/>
      <c r="E118" s="67"/>
      <c r="F118" s="70"/>
    </row>
    <row r="119" spans="1:6" x14ac:dyDescent="0.25">
      <c r="A119" s="47"/>
      <c r="B119" s="70"/>
      <c r="C119" s="67"/>
      <c r="D119" s="70"/>
      <c r="E119" s="67"/>
      <c r="F119" s="70"/>
    </row>
    <row r="120" spans="1:6" x14ac:dyDescent="0.25">
      <c r="A120" s="47"/>
      <c r="B120" s="70"/>
      <c r="C120" s="67"/>
      <c r="D120" s="70"/>
      <c r="E120" s="67"/>
      <c r="F120" s="70"/>
    </row>
    <row r="121" spans="1:6" x14ac:dyDescent="0.25">
      <c r="A121" s="47"/>
      <c r="B121" s="70"/>
      <c r="C121" s="67"/>
      <c r="D121" s="70"/>
      <c r="E121" s="67"/>
      <c r="F121" s="70"/>
    </row>
    <row r="122" spans="1:6" x14ac:dyDescent="0.25">
      <c r="A122" s="47"/>
      <c r="B122" s="70"/>
      <c r="C122" s="67"/>
      <c r="D122" s="70"/>
      <c r="E122" s="67"/>
      <c r="F122" s="70"/>
    </row>
    <row r="123" spans="1:6" x14ac:dyDescent="0.25">
      <c r="A123" s="47"/>
      <c r="B123" s="70"/>
      <c r="C123" s="67"/>
      <c r="D123" s="70"/>
      <c r="E123" s="67"/>
      <c r="F123" s="70"/>
    </row>
    <row r="124" spans="1:6" x14ac:dyDescent="0.25">
      <c r="A124" s="47"/>
      <c r="B124" s="70"/>
      <c r="C124" s="67"/>
      <c r="D124" s="70"/>
      <c r="E124" s="67"/>
      <c r="F124" s="70"/>
    </row>
    <row r="125" spans="1:6" x14ac:dyDescent="0.25">
      <c r="A125" s="47"/>
      <c r="B125" s="70"/>
      <c r="C125" s="67"/>
      <c r="D125" s="70"/>
      <c r="E125" s="67"/>
      <c r="F125" s="70"/>
    </row>
    <row r="126" spans="1:6" x14ac:dyDescent="0.25">
      <c r="A126" s="47"/>
      <c r="B126" s="70"/>
      <c r="C126" s="67"/>
      <c r="D126" s="70"/>
      <c r="E126" s="67"/>
      <c r="F126" s="70"/>
    </row>
    <row r="127" spans="1:6" x14ac:dyDescent="0.25">
      <c r="A127" s="47"/>
      <c r="B127" s="70"/>
      <c r="C127" s="67"/>
      <c r="D127" s="70"/>
      <c r="E127" s="67"/>
      <c r="F127" s="70"/>
    </row>
    <row r="128" spans="1:6" x14ac:dyDescent="0.25">
      <c r="A128" s="47"/>
      <c r="B128" s="70"/>
      <c r="C128" s="67"/>
      <c r="D128" s="70"/>
      <c r="E128" s="67"/>
      <c r="F128" s="70"/>
    </row>
    <row r="129" spans="1:6" x14ac:dyDescent="0.25">
      <c r="A129" s="47"/>
      <c r="B129" s="70"/>
      <c r="C129" s="67"/>
      <c r="D129" s="70"/>
      <c r="E129" s="67"/>
      <c r="F129" s="70"/>
    </row>
    <row r="130" spans="1:6" x14ac:dyDescent="0.25">
      <c r="A130" s="47"/>
      <c r="B130" s="70"/>
      <c r="C130" s="67"/>
      <c r="D130" s="70"/>
      <c r="E130" s="67"/>
      <c r="F130" s="70"/>
    </row>
    <row r="131" spans="1:6" x14ac:dyDescent="0.25">
      <c r="A131" s="47"/>
      <c r="B131" s="70"/>
      <c r="C131" s="67"/>
      <c r="D131" s="70"/>
      <c r="E131" s="67"/>
      <c r="F131" s="70"/>
    </row>
    <row r="132" spans="1:6" x14ac:dyDescent="0.25">
      <c r="A132" s="47"/>
      <c r="B132" s="70"/>
      <c r="C132" s="67"/>
      <c r="D132" s="70"/>
      <c r="E132" s="67"/>
      <c r="F132" s="70"/>
    </row>
    <row r="133" spans="1:6" x14ac:dyDescent="0.25">
      <c r="A133" s="47"/>
      <c r="B133" s="70"/>
      <c r="C133" s="67"/>
      <c r="D133" s="70"/>
      <c r="E133" s="67"/>
      <c r="F133" s="70"/>
    </row>
    <row r="134" spans="1:6" x14ac:dyDescent="0.25">
      <c r="A134" s="47"/>
      <c r="B134" s="70"/>
      <c r="C134" s="67"/>
      <c r="D134" s="70"/>
      <c r="E134" s="67"/>
      <c r="F134" s="70"/>
    </row>
    <row r="135" spans="1:6" x14ac:dyDescent="0.25">
      <c r="A135" s="47"/>
      <c r="B135" s="70"/>
      <c r="C135" s="67"/>
      <c r="D135" s="70"/>
      <c r="E135" s="67"/>
      <c r="F135" s="70"/>
    </row>
    <row r="136" spans="1:6" x14ac:dyDescent="0.25">
      <c r="A136" s="47"/>
      <c r="B136" s="70"/>
      <c r="C136" s="67"/>
      <c r="D136" s="70"/>
      <c r="E136" s="67"/>
      <c r="F136" s="70"/>
    </row>
    <row r="137" spans="1:6" x14ac:dyDescent="0.25">
      <c r="A137" s="47"/>
      <c r="B137" s="70"/>
      <c r="C137" s="67"/>
      <c r="D137" s="70"/>
      <c r="E137" s="67"/>
      <c r="F137" s="70"/>
    </row>
    <row r="138" spans="1:6" x14ac:dyDescent="0.25">
      <c r="A138" s="47"/>
      <c r="B138" s="70"/>
      <c r="C138" s="67"/>
      <c r="D138" s="70"/>
      <c r="E138" s="67"/>
      <c r="F138" s="70"/>
    </row>
    <row r="139" spans="1:6" x14ac:dyDescent="0.25">
      <c r="A139" s="47"/>
      <c r="B139" s="70"/>
      <c r="C139" s="67"/>
      <c r="D139" s="70"/>
      <c r="E139" s="67"/>
      <c r="F139" s="70"/>
    </row>
    <row r="140" spans="1:6" x14ac:dyDescent="0.25">
      <c r="A140" s="47"/>
      <c r="B140" s="70"/>
      <c r="C140" s="67"/>
      <c r="D140" s="70"/>
      <c r="E140" s="67"/>
      <c r="F140" s="70"/>
    </row>
    <row r="141" spans="1:6" x14ac:dyDescent="0.25">
      <c r="A141" s="47"/>
      <c r="B141" s="70"/>
      <c r="C141" s="67"/>
      <c r="D141" s="70"/>
      <c r="E141" s="67"/>
      <c r="F141" s="70"/>
    </row>
    <row r="142" spans="1:6" x14ac:dyDescent="0.25">
      <c r="A142" s="47"/>
      <c r="B142" s="70"/>
      <c r="C142" s="67"/>
      <c r="D142" s="70"/>
      <c r="E142" s="67"/>
      <c r="F142" s="70"/>
    </row>
    <row r="143" spans="1:6" x14ac:dyDescent="0.25">
      <c r="A143" s="47"/>
      <c r="B143" s="70"/>
      <c r="C143" s="67"/>
      <c r="D143" s="70"/>
      <c r="E143" s="67"/>
      <c r="F143" s="70"/>
    </row>
    <row r="144" spans="1:6" x14ac:dyDescent="0.25">
      <c r="A144" s="47"/>
      <c r="B144" s="70"/>
      <c r="C144" s="67"/>
      <c r="D144" s="70"/>
      <c r="E144" s="67"/>
      <c r="F144" s="70"/>
    </row>
    <row r="145" spans="1:6" x14ac:dyDescent="0.25">
      <c r="A145" s="47"/>
      <c r="B145" s="70"/>
      <c r="C145" s="67"/>
      <c r="D145" s="70"/>
      <c r="E145" s="67"/>
      <c r="F145" s="70"/>
    </row>
    <row r="146" spans="1:6" x14ac:dyDescent="0.25">
      <c r="A146" s="47"/>
      <c r="B146" s="70"/>
      <c r="C146" s="67"/>
      <c r="D146" s="70"/>
      <c r="E146" s="67"/>
      <c r="F146" s="70"/>
    </row>
    <row r="147" spans="1:6" x14ac:dyDescent="0.25">
      <c r="A147" s="47"/>
      <c r="B147" s="70"/>
      <c r="C147" s="67"/>
      <c r="D147" s="70"/>
      <c r="E147" s="67"/>
      <c r="F147" s="70"/>
    </row>
    <row r="148" spans="1:6" x14ac:dyDescent="0.25">
      <c r="A148" s="47"/>
      <c r="B148" s="70"/>
      <c r="C148" s="67"/>
      <c r="D148" s="70"/>
      <c r="E148" s="67"/>
      <c r="F148" s="70"/>
    </row>
    <row r="149" spans="1:6" x14ac:dyDescent="0.25">
      <c r="A149" s="47"/>
      <c r="B149" s="70"/>
      <c r="C149" s="67"/>
      <c r="D149" s="70"/>
      <c r="E149" s="67"/>
      <c r="F149" s="70"/>
    </row>
    <row r="150" spans="1:6" x14ac:dyDescent="0.25">
      <c r="A150" s="47"/>
      <c r="B150" s="70"/>
      <c r="C150" s="67"/>
      <c r="D150" s="70"/>
      <c r="E150" s="67"/>
      <c r="F150" s="70"/>
    </row>
    <row r="151" spans="1:6" x14ac:dyDescent="0.25">
      <c r="A151" s="47"/>
      <c r="B151" s="70"/>
      <c r="C151" s="67"/>
      <c r="D151" s="70"/>
      <c r="E151" s="67"/>
      <c r="F151" s="70"/>
    </row>
    <row r="152" spans="1:6" x14ac:dyDescent="0.25">
      <c r="A152" s="47"/>
      <c r="B152" s="70"/>
      <c r="C152" s="67"/>
      <c r="D152" s="70"/>
      <c r="E152" s="67"/>
      <c r="F152" s="70"/>
    </row>
    <row r="153" spans="1:6" x14ac:dyDescent="0.25">
      <c r="A153" s="47"/>
      <c r="B153" s="70"/>
      <c r="C153" s="67"/>
      <c r="D153" s="70"/>
      <c r="E153" s="67"/>
      <c r="F153" s="70"/>
    </row>
    <row r="154" spans="1:6" x14ac:dyDescent="0.25">
      <c r="A154" s="47"/>
      <c r="B154" s="70"/>
      <c r="C154" s="67"/>
      <c r="D154" s="70"/>
      <c r="E154" s="67"/>
      <c r="F154" s="70"/>
    </row>
    <row r="155" spans="1:6" x14ac:dyDescent="0.25">
      <c r="A155" s="47"/>
      <c r="B155" s="70"/>
      <c r="C155" s="67"/>
      <c r="D155" s="70"/>
      <c r="E155" s="67"/>
      <c r="F155" s="70"/>
    </row>
    <row r="156" spans="1:6" x14ac:dyDescent="0.25">
      <c r="A156" s="47"/>
      <c r="B156" s="70"/>
      <c r="C156" s="67"/>
      <c r="D156" s="70"/>
      <c r="E156" s="67"/>
      <c r="F156" s="70"/>
    </row>
    <row r="157" spans="1:6" x14ac:dyDescent="0.25">
      <c r="A157" s="47"/>
      <c r="B157" s="70"/>
      <c r="C157" s="67"/>
      <c r="D157" s="70"/>
      <c r="E157" s="67"/>
      <c r="F157" s="70"/>
    </row>
    <row r="158" spans="1:6" x14ac:dyDescent="0.25">
      <c r="A158" s="47"/>
      <c r="B158" s="70"/>
      <c r="C158" s="67"/>
      <c r="D158" s="70"/>
      <c r="E158" s="67"/>
      <c r="F158" s="70"/>
    </row>
    <row r="159" spans="1:6" x14ac:dyDescent="0.25">
      <c r="A159" s="47"/>
      <c r="B159" s="70"/>
      <c r="C159" s="67"/>
      <c r="D159" s="70"/>
      <c r="E159" s="67"/>
      <c r="F159" s="70"/>
    </row>
    <row r="160" spans="1:6" x14ac:dyDescent="0.25">
      <c r="A160" s="47"/>
      <c r="B160" s="70"/>
      <c r="C160" s="67"/>
      <c r="D160" s="70"/>
      <c r="E160" s="67"/>
      <c r="F160" s="70"/>
    </row>
    <row r="161" spans="1:6" x14ac:dyDescent="0.25">
      <c r="A161" s="47"/>
      <c r="B161" s="70"/>
      <c r="C161" s="67"/>
      <c r="D161" s="70"/>
      <c r="E161" s="67"/>
      <c r="F161" s="70"/>
    </row>
    <row r="162" spans="1:6" x14ac:dyDescent="0.25">
      <c r="A162" s="47"/>
      <c r="B162" s="70"/>
      <c r="C162" s="67"/>
      <c r="D162" s="70"/>
      <c r="E162" s="67"/>
      <c r="F162" s="70"/>
    </row>
    <row r="163" spans="1:6" x14ac:dyDescent="0.25">
      <c r="A163" s="47"/>
      <c r="B163" s="70"/>
      <c r="C163" s="67"/>
      <c r="D163" s="70"/>
      <c r="E163" s="67"/>
      <c r="F163" s="70"/>
    </row>
    <row r="164" spans="1:6" x14ac:dyDescent="0.25">
      <c r="A164" s="47"/>
      <c r="B164" s="70"/>
      <c r="C164" s="67"/>
      <c r="D164" s="70"/>
      <c r="E164" s="67"/>
      <c r="F164" s="70"/>
    </row>
    <row r="165" spans="1:6" x14ac:dyDescent="0.25">
      <c r="A165" s="47"/>
      <c r="B165" s="70"/>
      <c r="C165" s="67"/>
      <c r="D165" s="70"/>
      <c r="E165" s="67"/>
      <c r="F165" s="70"/>
    </row>
    <row r="166" spans="1:6" x14ac:dyDescent="0.25">
      <c r="A166" s="47"/>
      <c r="B166" s="70"/>
      <c r="C166" s="67"/>
      <c r="D166" s="70"/>
      <c r="E166" s="67"/>
      <c r="F166" s="70"/>
    </row>
    <row r="167" spans="1:6" x14ac:dyDescent="0.25">
      <c r="A167" s="47"/>
      <c r="B167" s="70"/>
      <c r="C167" s="67"/>
      <c r="D167" s="70"/>
      <c r="E167" s="67"/>
      <c r="F167" s="70"/>
    </row>
    <row r="168" spans="1:6" x14ac:dyDescent="0.25">
      <c r="A168" s="47"/>
      <c r="B168" s="70"/>
      <c r="C168" s="67"/>
      <c r="D168" s="70"/>
      <c r="E168" s="67"/>
      <c r="F168" s="70"/>
    </row>
    <row r="169" spans="1:6" x14ac:dyDescent="0.25">
      <c r="A169" s="47"/>
      <c r="B169" s="70"/>
      <c r="C169" s="67"/>
      <c r="D169" s="70"/>
      <c r="E169" s="67"/>
      <c r="F169" s="70"/>
    </row>
    <row r="170" spans="1:6" x14ac:dyDescent="0.25">
      <c r="A170" s="47"/>
      <c r="B170" s="70"/>
      <c r="C170" s="67"/>
      <c r="D170" s="70"/>
      <c r="E170" s="67"/>
      <c r="F170" s="70"/>
    </row>
    <row r="171" spans="1:6" x14ac:dyDescent="0.25">
      <c r="A171" s="47"/>
      <c r="B171" s="70"/>
      <c r="C171" s="67"/>
      <c r="D171" s="70"/>
      <c r="E171" s="67"/>
      <c r="F171" s="70"/>
    </row>
    <row r="172" spans="1:6" x14ac:dyDescent="0.25">
      <c r="A172" s="47"/>
      <c r="B172" s="70"/>
      <c r="C172" s="67"/>
      <c r="D172" s="70"/>
      <c r="E172" s="67"/>
      <c r="F172" s="70"/>
    </row>
    <row r="173" spans="1:6" x14ac:dyDescent="0.25">
      <c r="A173" s="47"/>
      <c r="B173" s="70"/>
      <c r="C173" s="67"/>
      <c r="D173" s="70"/>
      <c r="E173" s="67"/>
      <c r="F173" s="70"/>
    </row>
    <row r="174" spans="1:6" x14ac:dyDescent="0.25">
      <c r="A174" s="47"/>
      <c r="B174" s="70"/>
      <c r="C174" s="67"/>
      <c r="D174" s="70"/>
      <c r="E174" s="67"/>
      <c r="F174" s="70"/>
    </row>
    <row r="175" spans="1:6" x14ac:dyDescent="0.25">
      <c r="A175" s="47"/>
      <c r="B175" s="70"/>
      <c r="C175" s="67"/>
      <c r="D175" s="70"/>
      <c r="E175" s="67"/>
      <c r="F175" s="70"/>
    </row>
    <row r="176" spans="1:6" x14ac:dyDescent="0.25">
      <c r="A176" s="47"/>
      <c r="B176" s="70"/>
      <c r="C176" s="67"/>
      <c r="D176" s="70"/>
      <c r="E176" s="67"/>
      <c r="F176" s="70"/>
    </row>
    <row r="177" spans="1:6" x14ac:dyDescent="0.25">
      <c r="A177" s="47"/>
      <c r="B177" s="70"/>
      <c r="C177" s="67"/>
      <c r="D177" s="70"/>
      <c r="E177" s="67"/>
      <c r="F177" s="70"/>
    </row>
    <row r="178" spans="1:6" x14ac:dyDescent="0.25">
      <c r="A178" s="47"/>
      <c r="B178" s="70"/>
      <c r="C178" s="67"/>
      <c r="D178" s="70"/>
      <c r="E178" s="67"/>
      <c r="F178" s="70"/>
    </row>
    <row r="179" spans="1:6" x14ac:dyDescent="0.25">
      <c r="A179" s="47"/>
      <c r="B179" s="70"/>
      <c r="C179" s="67"/>
      <c r="D179" s="70"/>
      <c r="E179" s="67"/>
      <c r="F179" s="70"/>
    </row>
    <row r="180" spans="1:6" x14ac:dyDescent="0.25">
      <c r="A180" s="47"/>
      <c r="B180" s="70"/>
      <c r="C180" s="67"/>
      <c r="D180" s="70"/>
      <c r="E180" s="67"/>
      <c r="F180" s="70"/>
    </row>
    <row r="181" spans="1:6" x14ac:dyDescent="0.25">
      <c r="A181" s="47"/>
      <c r="B181" s="70"/>
      <c r="C181" s="67"/>
      <c r="D181" s="70"/>
      <c r="E181" s="67"/>
      <c r="F181" s="70"/>
    </row>
    <row r="182" spans="1:6" x14ac:dyDescent="0.25">
      <c r="A182" s="47"/>
      <c r="B182" s="70"/>
      <c r="C182" s="67"/>
      <c r="D182" s="70"/>
      <c r="E182" s="67"/>
      <c r="F182" s="70"/>
    </row>
    <row r="183" spans="1:6" x14ac:dyDescent="0.25">
      <c r="A183" s="47"/>
      <c r="B183" s="70"/>
      <c r="C183" s="67"/>
      <c r="D183" s="70"/>
      <c r="E183" s="67"/>
      <c r="F183" s="70"/>
    </row>
    <row r="184" spans="1:6" x14ac:dyDescent="0.25">
      <c r="A184" s="47"/>
      <c r="B184" s="70"/>
      <c r="C184" s="67"/>
      <c r="D184" s="70"/>
      <c r="E184" s="67"/>
      <c r="F184" s="70"/>
    </row>
    <row r="185" spans="1:6" x14ac:dyDescent="0.25">
      <c r="A185" s="47"/>
      <c r="B185" s="70"/>
      <c r="C185" s="67"/>
      <c r="D185" s="70"/>
      <c r="E185" s="67"/>
      <c r="F185" s="70"/>
    </row>
    <row r="186" spans="1:6" x14ac:dyDescent="0.25">
      <c r="A186" s="47"/>
      <c r="B186" s="70"/>
      <c r="C186" s="67"/>
      <c r="D186" s="70"/>
      <c r="E186" s="67"/>
      <c r="F186" s="70"/>
    </row>
    <row r="187" spans="1:6" x14ac:dyDescent="0.25">
      <c r="A187" s="47"/>
      <c r="B187" s="70"/>
      <c r="C187" s="67"/>
      <c r="D187" s="70"/>
      <c r="E187" s="67"/>
      <c r="F187" s="70"/>
    </row>
    <row r="188" spans="1:6" x14ac:dyDescent="0.25">
      <c r="A188" s="47"/>
      <c r="B188" s="70"/>
      <c r="C188" s="67"/>
      <c r="D188" s="70"/>
      <c r="E188" s="67"/>
      <c r="F188" s="70"/>
    </row>
    <row r="189" spans="1:6" x14ac:dyDescent="0.25">
      <c r="A189" s="47"/>
      <c r="B189" s="70"/>
      <c r="C189" s="67"/>
      <c r="D189" s="70"/>
      <c r="E189" s="67"/>
      <c r="F189" s="70"/>
    </row>
    <row r="190" spans="1:6" x14ac:dyDescent="0.25">
      <c r="A190" s="47"/>
      <c r="B190" s="70"/>
      <c r="C190" s="67"/>
      <c r="D190" s="70"/>
      <c r="E190" s="67"/>
      <c r="F190" s="70"/>
    </row>
    <row r="191" spans="1:6" x14ac:dyDescent="0.25">
      <c r="A191" s="47"/>
      <c r="B191" s="70"/>
      <c r="C191" s="67"/>
      <c r="D191" s="70"/>
      <c r="E191" s="67"/>
      <c r="F191" s="70"/>
    </row>
    <row r="192" spans="1:6" x14ac:dyDescent="0.25">
      <c r="A192" s="47"/>
      <c r="B192" s="70"/>
      <c r="C192" s="67"/>
      <c r="D192" s="70"/>
      <c r="E192" s="67"/>
      <c r="F192" s="70"/>
    </row>
    <row r="193" spans="1:6" x14ac:dyDescent="0.25">
      <c r="A193" s="47"/>
      <c r="B193" s="70"/>
      <c r="C193" s="67"/>
      <c r="D193" s="70"/>
      <c r="E193" s="67"/>
      <c r="F193" s="70"/>
    </row>
    <row r="194" spans="1:6" x14ac:dyDescent="0.25">
      <c r="A194" s="47"/>
      <c r="B194" s="70"/>
      <c r="C194" s="67"/>
      <c r="D194" s="70"/>
      <c r="E194" s="67"/>
      <c r="F194" s="70"/>
    </row>
    <row r="195" spans="1:6" x14ac:dyDescent="0.25">
      <c r="A195" s="47"/>
      <c r="B195" s="70"/>
      <c r="C195" s="67"/>
      <c r="D195" s="70"/>
      <c r="E195" s="67"/>
      <c r="F195" s="70"/>
    </row>
    <row r="196" spans="1:6" x14ac:dyDescent="0.25">
      <c r="A196" s="47"/>
      <c r="B196" s="70"/>
      <c r="C196" s="67"/>
      <c r="D196" s="70"/>
      <c r="E196" s="67"/>
      <c r="F196" s="70"/>
    </row>
    <row r="197" spans="1:6" x14ac:dyDescent="0.25">
      <c r="A197" s="47"/>
      <c r="B197" s="70"/>
      <c r="C197" s="67"/>
      <c r="D197" s="70"/>
      <c r="E197" s="67"/>
      <c r="F197" s="70"/>
    </row>
    <row r="198" spans="1:6" x14ac:dyDescent="0.25">
      <c r="A198" s="47"/>
      <c r="B198" s="70"/>
      <c r="C198" s="67"/>
      <c r="D198" s="70"/>
      <c r="E198" s="67"/>
      <c r="F198" s="70"/>
    </row>
    <row r="199" spans="1:6" x14ac:dyDescent="0.25">
      <c r="A199" s="47"/>
      <c r="B199" s="70"/>
      <c r="C199" s="67"/>
      <c r="D199" s="70"/>
      <c r="E199" s="67"/>
      <c r="F199" s="70"/>
    </row>
    <row r="200" spans="1:6" x14ac:dyDescent="0.25">
      <c r="A200" s="47"/>
      <c r="B200" s="70"/>
      <c r="C200" s="67"/>
      <c r="D200" s="70"/>
      <c r="E200" s="67"/>
      <c r="F200" s="70"/>
    </row>
    <row r="201" spans="1:6" x14ac:dyDescent="0.25">
      <c r="A201" s="47"/>
      <c r="B201" s="70"/>
      <c r="C201" s="67"/>
      <c r="D201" s="70"/>
      <c r="E201" s="67"/>
      <c r="F201" s="70"/>
    </row>
    <row r="202" spans="1:6" x14ac:dyDescent="0.25">
      <c r="A202" s="47"/>
      <c r="B202" s="70"/>
      <c r="C202" s="67"/>
      <c r="D202" s="70"/>
      <c r="E202" s="67"/>
      <c r="F202" s="70"/>
    </row>
    <row r="203" spans="1:6" x14ac:dyDescent="0.25">
      <c r="A203" s="47"/>
      <c r="B203" s="70"/>
      <c r="C203" s="67"/>
      <c r="D203" s="70"/>
      <c r="E203" s="67"/>
      <c r="F203" s="70"/>
    </row>
    <row r="204" spans="1:6" x14ac:dyDescent="0.25">
      <c r="A204" s="47"/>
      <c r="B204" s="70"/>
      <c r="C204" s="67"/>
      <c r="D204" s="70"/>
      <c r="E204" s="67"/>
      <c r="F204" s="70"/>
    </row>
    <row r="205" spans="1:6" x14ac:dyDescent="0.25">
      <c r="A205" s="47"/>
      <c r="B205" s="70"/>
      <c r="C205" s="67"/>
      <c r="D205" s="70"/>
      <c r="E205" s="67"/>
      <c r="F205" s="70"/>
    </row>
    <row r="206" spans="1:6" x14ac:dyDescent="0.25">
      <c r="A206" s="47"/>
      <c r="B206" s="70"/>
      <c r="C206" s="67"/>
      <c r="D206" s="70"/>
      <c r="E206" s="67"/>
      <c r="F206" s="70"/>
    </row>
    <row r="207" spans="1:6" x14ac:dyDescent="0.25">
      <c r="A207" s="47"/>
      <c r="B207" s="70"/>
      <c r="C207" s="67"/>
      <c r="D207" s="70"/>
      <c r="E207" s="67"/>
      <c r="F207" s="70"/>
    </row>
    <row r="208" spans="1:6" x14ac:dyDescent="0.25">
      <c r="A208" s="47"/>
      <c r="B208" s="70"/>
      <c r="C208" s="67"/>
      <c r="D208" s="70"/>
      <c r="E208" s="67"/>
      <c r="F208" s="70"/>
    </row>
    <row r="209" spans="1:6" x14ac:dyDescent="0.25">
      <c r="A209" s="47"/>
      <c r="B209" s="70"/>
      <c r="C209" s="67"/>
      <c r="D209" s="70"/>
      <c r="E209" s="67"/>
      <c r="F209" s="70"/>
    </row>
    <row r="210" spans="1:6" x14ac:dyDescent="0.25">
      <c r="A210" s="47"/>
      <c r="B210" s="70"/>
      <c r="C210" s="67"/>
      <c r="D210" s="70"/>
      <c r="E210" s="67"/>
      <c r="F210" s="70"/>
    </row>
    <row r="211" spans="1:6" x14ac:dyDescent="0.25">
      <c r="A211" s="47"/>
      <c r="B211" s="70"/>
      <c r="C211" s="67"/>
      <c r="D211" s="70"/>
      <c r="E211" s="67"/>
      <c r="F211" s="70"/>
    </row>
    <row r="212" spans="1:6" x14ac:dyDescent="0.25">
      <c r="A212" s="47"/>
      <c r="B212" s="70"/>
      <c r="C212" s="67"/>
      <c r="D212" s="70"/>
      <c r="E212" s="67"/>
      <c r="F212" s="70"/>
    </row>
    <row r="213" spans="1:6" x14ac:dyDescent="0.25">
      <c r="A213" s="47"/>
      <c r="B213" s="70"/>
      <c r="C213" s="67"/>
      <c r="D213" s="70"/>
      <c r="E213" s="67"/>
      <c r="F213" s="70"/>
    </row>
    <row r="214" spans="1:6" x14ac:dyDescent="0.25">
      <c r="A214" s="47"/>
      <c r="B214" s="70"/>
      <c r="C214" s="67"/>
      <c r="D214" s="70"/>
      <c r="E214" s="67"/>
      <c r="F214" s="70"/>
    </row>
    <row r="215" spans="1:6" x14ac:dyDescent="0.25">
      <c r="A215" s="47"/>
      <c r="B215" s="70"/>
      <c r="C215" s="67"/>
      <c r="D215" s="70"/>
      <c r="E215" s="67"/>
      <c r="F215" s="70"/>
    </row>
    <row r="216" spans="1:6" x14ac:dyDescent="0.25">
      <c r="A216" s="47"/>
      <c r="B216" s="70"/>
      <c r="C216" s="67"/>
      <c r="D216" s="70"/>
      <c r="E216" s="67"/>
      <c r="F216" s="70"/>
    </row>
    <row r="217" spans="1:6" x14ac:dyDescent="0.25">
      <c r="A217" s="47"/>
      <c r="B217" s="70"/>
      <c r="C217" s="67"/>
      <c r="D217" s="70"/>
      <c r="E217" s="67"/>
      <c r="F217" s="70"/>
    </row>
    <row r="218" spans="1:6" x14ac:dyDescent="0.25">
      <c r="A218" s="47"/>
      <c r="B218" s="70"/>
      <c r="C218" s="67"/>
      <c r="D218" s="70"/>
      <c r="E218" s="67"/>
      <c r="F218" s="70"/>
    </row>
    <row r="219" spans="1:6" x14ac:dyDescent="0.25">
      <c r="A219" s="47"/>
      <c r="B219" s="70"/>
      <c r="C219" s="67"/>
      <c r="D219" s="70"/>
      <c r="E219" s="67"/>
      <c r="F219" s="70"/>
    </row>
    <row r="220" spans="1:6" x14ac:dyDescent="0.25">
      <c r="A220" s="47"/>
      <c r="B220" s="70"/>
      <c r="C220" s="67"/>
      <c r="D220" s="70"/>
      <c r="E220" s="67"/>
      <c r="F220" s="70"/>
    </row>
    <row r="221" spans="1:6" x14ac:dyDescent="0.25">
      <c r="A221" s="47"/>
      <c r="B221" s="70"/>
      <c r="C221" s="67"/>
      <c r="D221" s="70"/>
      <c r="E221" s="67"/>
      <c r="F221" s="70"/>
    </row>
    <row r="222" spans="1:6" x14ac:dyDescent="0.25">
      <c r="A222" s="47"/>
      <c r="B222" s="70"/>
      <c r="C222" s="67"/>
      <c r="D222" s="70"/>
      <c r="E222" s="67"/>
      <c r="F222" s="70"/>
    </row>
    <row r="223" spans="1:6" x14ac:dyDescent="0.25">
      <c r="A223" s="47"/>
      <c r="B223" s="70"/>
      <c r="C223" s="67"/>
      <c r="D223" s="70"/>
      <c r="E223" s="67"/>
      <c r="F223" s="70"/>
    </row>
    <row r="224" spans="1:6" x14ac:dyDescent="0.25">
      <c r="A224" s="47"/>
      <c r="B224" s="70"/>
      <c r="C224" s="67"/>
      <c r="D224" s="70"/>
      <c r="E224" s="67"/>
      <c r="F224" s="70"/>
    </row>
    <row r="225" spans="1:6" x14ac:dyDescent="0.25">
      <c r="A225" s="47"/>
      <c r="B225" s="70"/>
      <c r="C225" s="67"/>
      <c r="D225" s="70"/>
      <c r="E225" s="67"/>
      <c r="F225" s="70"/>
    </row>
    <row r="226" spans="1:6" x14ac:dyDescent="0.25">
      <c r="A226" s="47"/>
      <c r="B226" s="70"/>
      <c r="C226" s="67"/>
      <c r="D226" s="70"/>
      <c r="E226" s="67"/>
      <c r="F226" s="70"/>
    </row>
    <row r="227" spans="1:6" x14ac:dyDescent="0.25">
      <c r="A227" s="47"/>
      <c r="B227" s="70"/>
      <c r="C227" s="67"/>
      <c r="D227" s="70"/>
      <c r="E227" s="67"/>
      <c r="F227" s="70"/>
    </row>
    <row r="228" spans="1:6" x14ac:dyDescent="0.25">
      <c r="A228" s="47"/>
      <c r="B228" s="70"/>
      <c r="C228" s="67"/>
      <c r="D228" s="70"/>
      <c r="E228" s="67"/>
      <c r="F228" s="70"/>
    </row>
    <row r="229" spans="1:6" x14ac:dyDescent="0.25">
      <c r="A229" s="47"/>
      <c r="B229" s="70"/>
      <c r="C229" s="67"/>
      <c r="D229" s="70"/>
      <c r="E229" s="67"/>
      <c r="F229" s="70"/>
    </row>
    <row r="230" spans="1:6" x14ac:dyDescent="0.25">
      <c r="A230" s="47"/>
      <c r="B230" s="70"/>
      <c r="C230" s="67"/>
      <c r="D230" s="70"/>
      <c r="E230" s="67"/>
      <c r="F230" s="70"/>
    </row>
    <row r="231" spans="1:6" x14ac:dyDescent="0.25">
      <c r="A231" s="47"/>
      <c r="B231" s="70"/>
      <c r="C231" s="67"/>
      <c r="D231" s="70"/>
      <c r="E231" s="67"/>
      <c r="F231" s="70"/>
    </row>
    <row r="232" spans="1:6" x14ac:dyDescent="0.25">
      <c r="A232" s="47"/>
      <c r="B232" s="70"/>
      <c r="C232" s="67"/>
      <c r="D232" s="70"/>
      <c r="E232" s="67"/>
      <c r="F232" s="70"/>
    </row>
    <row r="233" spans="1:6" x14ac:dyDescent="0.25">
      <c r="A233" s="47"/>
      <c r="B233" s="70"/>
      <c r="C233" s="67"/>
      <c r="D233" s="70"/>
      <c r="E233" s="67"/>
      <c r="F233" s="70"/>
    </row>
    <row r="234" spans="1:6" x14ac:dyDescent="0.25">
      <c r="A234" s="47"/>
      <c r="B234" s="70"/>
      <c r="C234" s="67"/>
      <c r="D234" s="70"/>
      <c r="E234" s="67"/>
      <c r="F234" s="70"/>
    </row>
    <row r="235" spans="1:6" x14ac:dyDescent="0.25">
      <c r="A235" s="47"/>
      <c r="B235" s="70"/>
      <c r="C235" s="67"/>
      <c r="D235" s="70"/>
      <c r="E235" s="67"/>
      <c r="F235" s="70"/>
    </row>
    <row r="236" spans="1:6" x14ac:dyDescent="0.25">
      <c r="A236" s="47"/>
      <c r="B236" s="70"/>
      <c r="C236" s="67"/>
      <c r="D236" s="70"/>
      <c r="E236" s="67"/>
      <c r="F236" s="70"/>
    </row>
    <row r="237" spans="1:6" x14ac:dyDescent="0.25">
      <c r="A237" s="47"/>
      <c r="B237" s="70"/>
      <c r="C237" s="67"/>
      <c r="D237" s="70"/>
      <c r="E237" s="67"/>
      <c r="F237" s="70"/>
    </row>
    <row r="238" spans="1:6" x14ac:dyDescent="0.25">
      <c r="A238" s="47"/>
      <c r="B238" s="70"/>
      <c r="C238" s="67"/>
      <c r="D238" s="70"/>
      <c r="E238" s="67"/>
      <c r="F238" s="70"/>
    </row>
    <row r="239" spans="1:6" x14ac:dyDescent="0.25">
      <c r="A239" s="47"/>
      <c r="B239" s="70"/>
      <c r="C239" s="67"/>
      <c r="D239" s="70"/>
      <c r="E239" s="67"/>
      <c r="F239" s="70"/>
    </row>
    <row r="240" spans="1:6" x14ac:dyDescent="0.25">
      <c r="A240" s="47"/>
      <c r="B240" s="70"/>
      <c r="C240" s="67"/>
      <c r="D240" s="70"/>
      <c r="E240" s="67"/>
      <c r="F240" s="70"/>
    </row>
    <row r="241" spans="1:6" x14ac:dyDescent="0.25">
      <c r="A241" s="47"/>
      <c r="B241" s="70"/>
      <c r="C241" s="67"/>
      <c r="D241" s="70"/>
      <c r="E241" s="67"/>
      <c r="F241" s="70"/>
    </row>
    <row r="242" spans="1:6" x14ac:dyDescent="0.25">
      <c r="A242" s="47"/>
      <c r="B242" s="70"/>
      <c r="C242" s="67"/>
      <c r="D242" s="70"/>
      <c r="E242" s="67"/>
      <c r="F242" s="70"/>
    </row>
    <row r="243" spans="1:6" x14ac:dyDescent="0.25">
      <c r="A243" s="47"/>
      <c r="B243" s="70"/>
      <c r="C243" s="67"/>
      <c r="D243" s="70"/>
      <c r="E243" s="67"/>
      <c r="F243" s="70"/>
    </row>
    <row r="244" spans="1:6" x14ac:dyDescent="0.25">
      <c r="A244" s="47"/>
      <c r="B244" s="70"/>
      <c r="C244" s="67"/>
      <c r="D244" s="70"/>
      <c r="E244" s="67"/>
      <c r="F244" s="70"/>
    </row>
    <row r="245" spans="1:6" x14ac:dyDescent="0.25">
      <c r="A245" s="47"/>
      <c r="B245" s="70"/>
      <c r="C245" s="67"/>
      <c r="D245" s="70"/>
      <c r="E245" s="67"/>
      <c r="F245" s="70"/>
    </row>
    <row r="246" spans="1:6" x14ac:dyDescent="0.25">
      <c r="A246" s="47"/>
      <c r="B246" s="70"/>
      <c r="C246" s="67"/>
      <c r="D246" s="70"/>
      <c r="E246" s="67"/>
      <c r="F246" s="70"/>
    </row>
    <row r="247" spans="1:6" x14ac:dyDescent="0.25">
      <c r="A247" s="47"/>
      <c r="B247" s="70"/>
      <c r="C247" s="67"/>
      <c r="D247" s="70"/>
      <c r="E247" s="67"/>
      <c r="F247" s="70"/>
    </row>
    <row r="248" spans="1:6" x14ac:dyDescent="0.25">
      <c r="A248" s="47"/>
      <c r="B248" s="70"/>
      <c r="C248" s="67"/>
      <c r="D248" s="70"/>
      <c r="E248" s="67"/>
      <c r="F248" s="70"/>
    </row>
    <row r="249" spans="1:6" x14ac:dyDescent="0.25">
      <c r="A249" s="47"/>
      <c r="B249" s="70"/>
      <c r="C249" s="67"/>
      <c r="D249" s="70"/>
      <c r="E249" s="67"/>
      <c r="F249" s="70"/>
    </row>
    <row r="250" spans="1:6" x14ac:dyDescent="0.25">
      <c r="A250" s="47"/>
      <c r="B250" s="70"/>
      <c r="C250" s="67"/>
      <c r="D250" s="70"/>
      <c r="E250" s="67"/>
      <c r="F250" s="70"/>
    </row>
    <row r="251" spans="1:6" x14ac:dyDescent="0.25">
      <c r="A251" s="47"/>
      <c r="B251" s="70"/>
      <c r="C251" s="67"/>
      <c r="D251" s="70"/>
      <c r="E251" s="67"/>
      <c r="F251" s="70"/>
    </row>
    <row r="252" spans="1:6" x14ac:dyDescent="0.25">
      <c r="A252" s="47"/>
      <c r="B252" s="70"/>
      <c r="C252" s="67"/>
      <c r="D252" s="70"/>
      <c r="E252" s="67"/>
      <c r="F252" s="70"/>
    </row>
    <row r="253" spans="1:6" x14ac:dyDescent="0.25">
      <c r="A253" s="47"/>
      <c r="B253" s="70"/>
      <c r="C253" s="67"/>
      <c r="D253" s="70"/>
      <c r="E253" s="67"/>
      <c r="F253" s="70"/>
    </row>
    <row r="254" spans="1:6" x14ac:dyDescent="0.25">
      <c r="A254" s="47"/>
      <c r="B254" s="70"/>
      <c r="C254" s="67"/>
      <c r="D254" s="70"/>
      <c r="E254" s="67"/>
      <c r="F254" s="70"/>
    </row>
    <row r="255" spans="1:6" x14ac:dyDescent="0.25">
      <c r="A255" s="47"/>
      <c r="B255" s="70"/>
      <c r="C255" s="67"/>
      <c r="D255" s="70"/>
      <c r="E255" s="67"/>
      <c r="F255" s="70"/>
    </row>
    <row r="256" spans="1:6" x14ac:dyDescent="0.25">
      <c r="A256" s="47"/>
      <c r="B256" s="70"/>
      <c r="C256" s="67"/>
      <c r="D256" s="70"/>
      <c r="E256" s="67"/>
      <c r="F256" s="70"/>
    </row>
    <row r="257" spans="1:6" x14ac:dyDescent="0.25">
      <c r="A257" s="47"/>
      <c r="B257" s="70"/>
      <c r="C257" s="67"/>
      <c r="D257" s="70"/>
      <c r="E257" s="67"/>
      <c r="F257" s="70"/>
    </row>
    <row r="258" spans="1:6" x14ac:dyDescent="0.25">
      <c r="A258" s="47"/>
      <c r="B258" s="70"/>
      <c r="C258" s="67"/>
      <c r="D258" s="70"/>
      <c r="E258" s="67"/>
      <c r="F258" s="70"/>
    </row>
    <row r="259" spans="1:6" x14ac:dyDescent="0.25">
      <c r="A259" s="47"/>
      <c r="B259" s="70"/>
      <c r="C259" s="67"/>
      <c r="D259" s="70"/>
      <c r="E259" s="67"/>
      <c r="F259" s="70"/>
    </row>
    <row r="260" spans="1:6" x14ac:dyDescent="0.25">
      <c r="A260" s="47"/>
      <c r="B260" s="70"/>
      <c r="C260" s="67"/>
      <c r="D260" s="70"/>
      <c r="E260" s="67"/>
      <c r="F260" s="70"/>
    </row>
    <row r="261" spans="1:6" x14ac:dyDescent="0.25">
      <c r="A261" s="47"/>
      <c r="B261" s="70"/>
      <c r="C261" s="67"/>
      <c r="D261" s="70"/>
      <c r="E261" s="67"/>
      <c r="F261" s="70"/>
    </row>
    <row r="262" spans="1:6" x14ac:dyDescent="0.25">
      <c r="A262" s="47"/>
      <c r="B262" s="70"/>
      <c r="C262" s="67"/>
      <c r="D262" s="70"/>
      <c r="E262" s="67"/>
      <c r="F262" s="70"/>
    </row>
    <row r="263" spans="1:6" x14ac:dyDescent="0.25">
      <c r="A263" s="47"/>
      <c r="B263" s="70"/>
      <c r="C263" s="67"/>
      <c r="D263" s="70"/>
      <c r="E263" s="67"/>
      <c r="F263" s="70"/>
    </row>
    <row r="264" spans="1:6" x14ac:dyDescent="0.25">
      <c r="A264" s="47"/>
      <c r="B264" s="70"/>
      <c r="C264" s="67"/>
      <c r="D264" s="70"/>
      <c r="E264" s="67"/>
      <c r="F264" s="70"/>
    </row>
    <row r="265" spans="1:6" x14ac:dyDescent="0.25">
      <c r="A265" s="47"/>
      <c r="B265" s="70"/>
      <c r="C265" s="67"/>
      <c r="D265" s="70"/>
      <c r="E265" s="67"/>
      <c r="F265" s="70"/>
    </row>
    <row r="266" spans="1:6" x14ac:dyDescent="0.25">
      <c r="A266" s="47"/>
      <c r="B266" s="70"/>
      <c r="C266" s="67"/>
      <c r="D266" s="70"/>
      <c r="E266" s="67"/>
      <c r="F266" s="70"/>
    </row>
    <row r="267" spans="1:6" x14ac:dyDescent="0.25">
      <c r="A267" s="47"/>
      <c r="B267" s="70"/>
      <c r="C267" s="67"/>
      <c r="D267" s="70"/>
      <c r="E267" s="67"/>
      <c r="F267" s="70"/>
    </row>
    <row r="268" spans="1:6" x14ac:dyDescent="0.25">
      <c r="A268" s="47"/>
      <c r="B268" s="70"/>
      <c r="C268" s="67"/>
      <c r="D268" s="70"/>
      <c r="E268" s="67"/>
      <c r="F268" s="70"/>
    </row>
    <row r="269" spans="1:6" x14ac:dyDescent="0.25">
      <c r="A269" s="47"/>
      <c r="B269" s="70"/>
      <c r="C269" s="67"/>
      <c r="D269" s="70"/>
      <c r="E269" s="67"/>
      <c r="F269" s="70"/>
    </row>
    <row r="270" spans="1:6" x14ac:dyDescent="0.25">
      <c r="A270" s="47"/>
      <c r="B270" s="70"/>
      <c r="C270" s="67"/>
      <c r="D270" s="70"/>
      <c r="E270" s="67"/>
      <c r="F270" s="70"/>
    </row>
    <row r="271" spans="1:6" x14ac:dyDescent="0.25">
      <c r="A271" s="47"/>
      <c r="B271" s="70"/>
      <c r="C271" s="67"/>
      <c r="D271" s="70"/>
      <c r="E271" s="67"/>
      <c r="F271" s="70"/>
    </row>
    <row r="272" spans="1:6" x14ac:dyDescent="0.25">
      <c r="A272" s="47"/>
      <c r="B272" s="70"/>
      <c r="C272" s="67"/>
      <c r="D272" s="70"/>
      <c r="E272" s="67"/>
      <c r="F272" s="70"/>
    </row>
    <row r="273" spans="1:6" x14ac:dyDescent="0.25">
      <c r="A273" s="47"/>
      <c r="B273" s="70"/>
      <c r="C273" s="67"/>
      <c r="D273" s="70"/>
      <c r="E273" s="67"/>
      <c r="F273" s="70"/>
    </row>
    <row r="274" spans="1:6" x14ac:dyDescent="0.25">
      <c r="A274" s="47"/>
      <c r="B274" s="70"/>
      <c r="C274" s="67"/>
      <c r="D274" s="70"/>
      <c r="E274" s="67"/>
      <c r="F274" s="70"/>
    </row>
    <row r="275" spans="1:6" x14ac:dyDescent="0.25">
      <c r="A275" s="47"/>
      <c r="B275" s="70"/>
      <c r="C275" s="67"/>
      <c r="D275" s="70"/>
      <c r="E275" s="67"/>
      <c r="F275" s="70"/>
    </row>
    <row r="276" spans="1:6" x14ac:dyDescent="0.25">
      <c r="A276" s="47"/>
      <c r="B276" s="70"/>
      <c r="C276" s="67"/>
      <c r="D276" s="70"/>
      <c r="E276" s="67"/>
      <c r="F276" s="70"/>
    </row>
    <row r="277" spans="1:6" x14ac:dyDescent="0.25">
      <c r="A277" s="47"/>
      <c r="B277" s="70"/>
      <c r="C277" s="67"/>
      <c r="D277" s="70"/>
      <c r="E277" s="67"/>
      <c r="F277" s="70"/>
    </row>
    <row r="278" spans="1:6" x14ac:dyDescent="0.25">
      <c r="A278" s="47"/>
      <c r="B278" s="70"/>
      <c r="C278" s="67"/>
      <c r="D278" s="70"/>
      <c r="E278" s="67"/>
      <c r="F278" s="70"/>
    </row>
    <row r="279" spans="1:6" x14ac:dyDescent="0.25">
      <c r="A279" s="47"/>
      <c r="B279" s="70"/>
      <c r="C279" s="67"/>
      <c r="D279" s="70"/>
      <c r="E279" s="67"/>
      <c r="F279" s="70"/>
    </row>
    <row r="280" spans="1:6" x14ac:dyDescent="0.25">
      <c r="A280" s="47"/>
      <c r="B280" s="70"/>
      <c r="C280" s="67"/>
      <c r="D280" s="70"/>
      <c r="E280" s="67"/>
      <c r="F280" s="70"/>
    </row>
    <row r="281" spans="1:6" x14ac:dyDescent="0.25">
      <c r="A281" s="47"/>
      <c r="B281" s="70"/>
      <c r="C281" s="67"/>
      <c r="D281" s="70"/>
      <c r="E281" s="67"/>
      <c r="F281" s="70"/>
    </row>
    <row r="282" spans="1:6" x14ac:dyDescent="0.25">
      <c r="A282" s="47"/>
      <c r="B282" s="70"/>
      <c r="C282" s="67"/>
      <c r="D282" s="70"/>
      <c r="E282" s="67"/>
      <c r="F282" s="70"/>
    </row>
    <row r="283" spans="1:6" x14ac:dyDescent="0.25">
      <c r="A283" s="47"/>
      <c r="B283" s="70"/>
      <c r="C283" s="67"/>
      <c r="D283" s="70"/>
      <c r="E283" s="67"/>
      <c r="F283" s="70"/>
    </row>
    <row r="284" spans="1:6" x14ac:dyDescent="0.25">
      <c r="A284" s="47"/>
      <c r="B284" s="70"/>
      <c r="C284" s="67"/>
      <c r="D284" s="70"/>
      <c r="E284" s="67"/>
      <c r="F284" s="70"/>
    </row>
    <row r="285" spans="1:6" x14ac:dyDescent="0.25">
      <c r="A285" s="47"/>
      <c r="B285" s="70"/>
      <c r="C285" s="67"/>
      <c r="D285" s="70"/>
      <c r="E285" s="67"/>
      <c r="F285" s="70"/>
    </row>
    <row r="286" spans="1:6" x14ac:dyDescent="0.25">
      <c r="A286" s="47"/>
      <c r="B286" s="70"/>
      <c r="C286" s="67"/>
      <c r="D286" s="70"/>
      <c r="E286" s="67"/>
      <c r="F286" s="70"/>
    </row>
    <row r="287" spans="1:6" x14ac:dyDescent="0.25">
      <c r="A287" s="47"/>
      <c r="B287" s="70"/>
      <c r="C287" s="67"/>
      <c r="D287" s="70"/>
      <c r="E287" s="67"/>
      <c r="F287" s="70"/>
    </row>
    <row r="288" spans="1:6" x14ac:dyDescent="0.25">
      <c r="A288" s="47"/>
      <c r="B288" s="70"/>
      <c r="C288" s="67"/>
      <c r="D288" s="70"/>
      <c r="E288" s="67"/>
      <c r="F288" s="70"/>
    </row>
    <row r="289" spans="1:6" x14ac:dyDescent="0.25">
      <c r="A289" s="47"/>
      <c r="B289" s="70"/>
      <c r="C289" s="67"/>
      <c r="D289" s="70"/>
      <c r="E289" s="67"/>
      <c r="F289" s="70"/>
    </row>
    <row r="290" spans="1:6" x14ac:dyDescent="0.25">
      <c r="A290" s="47"/>
      <c r="B290" s="70"/>
      <c r="C290" s="67"/>
      <c r="D290" s="70"/>
      <c r="E290" s="67"/>
      <c r="F290" s="70"/>
    </row>
    <row r="291" spans="1:6" x14ac:dyDescent="0.25">
      <c r="A291" s="47"/>
      <c r="B291" s="70"/>
      <c r="C291" s="67"/>
      <c r="D291" s="70"/>
      <c r="E291" s="67"/>
      <c r="F291" s="70"/>
    </row>
    <row r="292" spans="1:6" x14ac:dyDescent="0.25">
      <c r="A292" s="47"/>
      <c r="B292" s="70"/>
      <c r="C292" s="67"/>
      <c r="D292" s="70"/>
      <c r="E292" s="67"/>
      <c r="F292" s="70"/>
    </row>
    <row r="293" spans="1:6" x14ac:dyDescent="0.25">
      <c r="A293" s="47"/>
      <c r="B293" s="70"/>
      <c r="C293" s="67"/>
      <c r="D293" s="70"/>
      <c r="E293" s="67"/>
      <c r="F293" s="70"/>
    </row>
    <row r="294" spans="1:6" x14ac:dyDescent="0.25">
      <c r="A294" s="47"/>
      <c r="B294" s="70"/>
      <c r="C294" s="67"/>
      <c r="D294" s="70"/>
      <c r="E294" s="67"/>
      <c r="F294" s="70"/>
    </row>
    <row r="295" spans="1:6" x14ac:dyDescent="0.25">
      <c r="A295" s="47"/>
      <c r="B295" s="70"/>
      <c r="C295" s="67"/>
      <c r="D295" s="70"/>
      <c r="E295" s="67"/>
      <c r="F295" s="70"/>
    </row>
    <row r="296" spans="1:6" x14ac:dyDescent="0.25">
      <c r="A296" s="47"/>
      <c r="B296" s="70"/>
      <c r="C296" s="67"/>
      <c r="D296" s="70"/>
      <c r="E296" s="67"/>
      <c r="F296" s="70"/>
    </row>
    <row r="297" spans="1:6" x14ac:dyDescent="0.25">
      <c r="A297" s="47"/>
      <c r="B297" s="70"/>
      <c r="C297" s="67"/>
      <c r="D297" s="70"/>
      <c r="E297" s="67"/>
      <c r="F297" s="70"/>
    </row>
    <row r="298" spans="1:6" x14ac:dyDescent="0.25">
      <c r="A298" s="47"/>
      <c r="B298" s="70"/>
      <c r="C298" s="67"/>
      <c r="D298" s="70"/>
      <c r="E298" s="67"/>
      <c r="F298" s="70"/>
    </row>
    <row r="299" spans="1:6" x14ac:dyDescent="0.25">
      <c r="A299" s="47"/>
      <c r="B299" s="70"/>
      <c r="C299" s="67"/>
      <c r="D299" s="70"/>
      <c r="E299" s="67"/>
      <c r="F299" s="70"/>
    </row>
    <row r="300" spans="1:6" x14ac:dyDescent="0.25">
      <c r="A300" s="47"/>
      <c r="B300" s="70"/>
      <c r="C300" s="67"/>
      <c r="D300" s="70"/>
      <c r="E300" s="67"/>
      <c r="F300" s="70"/>
    </row>
    <row r="301" spans="1:6" x14ac:dyDescent="0.25">
      <c r="A301" s="47"/>
      <c r="B301" s="70"/>
      <c r="C301" s="67"/>
      <c r="D301" s="70"/>
      <c r="E301" s="67"/>
      <c r="F301" s="70"/>
    </row>
    <row r="302" spans="1:6" x14ac:dyDescent="0.25">
      <c r="A302" s="47"/>
      <c r="B302" s="70"/>
      <c r="C302" s="67"/>
      <c r="D302" s="70"/>
      <c r="E302" s="67"/>
      <c r="F302" s="70"/>
    </row>
    <row r="303" spans="1:6" x14ac:dyDescent="0.25">
      <c r="A303" s="47"/>
      <c r="B303" s="70"/>
      <c r="C303" s="67"/>
      <c r="D303" s="70"/>
      <c r="E303" s="67"/>
      <c r="F303" s="70"/>
    </row>
    <row r="304" spans="1:6" x14ac:dyDescent="0.25">
      <c r="A304" s="47"/>
      <c r="B304" s="70"/>
      <c r="C304" s="67"/>
      <c r="D304" s="70"/>
      <c r="E304" s="67"/>
      <c r="F304" s="70"/>
    </row>
    <row r="305" spans="1:6" x14ac:dyDescent="0.25">
      <c r="A305" s="47"/>
      <c r="B305" s="70"/>
      <c r="C305" s="67"/>
      <c r="D305" s="70"/>
      <c r="E305" s="67"/>
      <c r="F305" s="70"/>
    </row>
    <row r="306" spans="1:6" x14ac:dyDescent="0.25">
      <c r="A306" s="47"/>
      <c r="B306" s="70"/>
      <c r="C306" s="67"/>
      <c r="D306" s="70"/>
      <c r="E306" s="67"/>
      <c r="F306" s="70"/>
    </row>
    <row r="307" spans="1:6" x14ac:dyDescent="0.25">
      <c r="A307" s="47"/>
      <c r="B307" s="70"/>
      <c r="C307" s="67"/>
      <c r="D307" s="70"/>
      <c r="E307" s="67"/>
      <c r="F307" s="70"/>
    </row>
    <row r="308" spans="1:6" x14ac:dyDescent="0.25">
      <c r="A308" s="47"/>
      <c r="B308" s="70"/>
      <c r="C308" s="67"/>
      <c r="D308" s="70"/>
      <c r="E308" s="67"/>
      <c r="F308" s="70"/>
    </row>
    <row r="309" spans="1:6" x14ac:dyDescent="0.25">
      <c r="A309" s="47"/>
      <c r="B309" s="70"/>
      <c r="C309" s="67"/>
      <c r="D309" s="70"/>
      <c r="E309" s="67"/>
      <c r="F309" s="70"/>
    </row>
    <row r="310" spans="1:6" x14ac:dyDescent="0.25">
      <c r="A310" s="47"/>
      <c r="B310" s="70"/>
      <c r="C310" s="67"/>
      <c r="D310" s="70"/>
      <c r="E310" s="67"/>
      <c r="F310" s="70"/>
    </row>
    <row r="311" spans="1:6" x14ac:dyDescent="0.25">
      <c r="A311" s="47"/>
      <c r="B311" s="70"/>
      <c r="C311" s="67"/>
      <c r="D311" s="70"/>
      <c r="E311" s="67"/>
      <c r="F311" s="70"/>
    </row>
    <row r="312" spans="1:6" x14ac:dyDescent="0.25">
      <c r="A312" s="47"/>
      <c r="B312" s="70"/>
      <c r="C312" s="67"/>
      <c r="D312" s="70"/>
      <c r="E312" s="67"/>
      <c r="F312" s="70"/>
    </row>
    <row r="313" spans="1:6" x14ac:dyDescent="0.25">
      <c r="A313" s="47"/>
      <c r="B313" s="70"/>
      <c r="C313" s="67"/>
      <c r="D313" s="70"/>
      <c r="E313" s="67"/>
      <c r="F313" s="70"/>
    </row>
    <row r="314" spans="1:6" x14ac:dyDescent="0.25">
      <c r="A314" s="47"/>
      <c r="B314" s="70"/>
      <c r="C314" s="67"/>
      <c r="D314" s="70"/>
      <c r="E314" s="67"/>
      <c r="F314" s="70"/>
    </row>
    <row r="315" spans="1:6" x14ac:dyDescent="0.25">
      <c r="A315" s="47"/>
      <c r="B315" s="70"/>
      <c r="C315" s="67"/>
      <c r="D315" s="70"/>
      <c r="E315" s="67"/>
      <c r="F315" s="70"/>
    </row>
    <row r="316" spans="1:6" x14ac:dyDescent="0.25">
      <c r="A316" s="47"/>
      <c r="B316" s="70"/>
      <c r="C316" s="67"/>
      <c r="D316" s="70"/>
      <c r="E316" s="67"/>
      <c r="F316" s="70"/>
    </row>
    <row r="317" spans="1:6" x14ac:dyDescent="0.25">
      <c r="A317" s="47"/>
      <c r="B317" s="70"/>
      <c r="C317" s="67"/>
      <c r="D317" s="70"/>
      <c r="E317" s="67"/>
      <c r="F317" s="70"/>
    </row>
    <row r="318" spans="1:6" x14ac:dyDescent="0.25">
      <c r="A318" s="47"/>
      <c r="B318" s="70"/>
      <c r="C318" s="67"/>
      <c r="D318" s="70"/>
      <c r="E318" s="67"/>
      <c r="F318" s="70"/>
    </row>
    <row r="319" spans="1:6" x14ac:dyDescent="0.25">
      <c r="A319" s="47"/>
      <c r="B319" s="70"/>
      <c r="C319" s="67"/>
      <c r="D319" s="70"/>
      <c r="E319" s="67"/>
      <c r="F319" s="70"/>
    </row>
    <row r="320" spans="1:6" x14ac:dyDescent="0.25">
      <c r="A320" s="47"/>
      <c r="B320" s="70"/>
      <c r="C320" s="67"/>
      <c r="D320" s="70"/>
      <c r="E320" s="67"/>
      <c r="F320" s="70"/>
    </row>
    <row r="321" spans="1:6" x14ac:dyDescent="0.25">
      <c r="A321" s="47"/>
      <c r="B321" s="70"/>
      <c r="C321" s="67"/>
      <c r="D321" s="70"/>
      <c r="E321" s="67"/>
      <c r="F321" s="70"/>
    </row>
    <row r="322" spans="1:6" x14ac:dyDescent="0.25">
      <c r="A322" s="47"/>
      <c r="B322" s="70"/>
      <c r="C322" s="67"/>
      <c r="D322" s="70"/>
      <c r="E322" s="67"/>
      <c r="F322" s="70"/>
    </row>
    <row r="323" spans="1:6" x14ac:dyDescent="0.25">
      <c r="A323" s="47"/>
      <c r="B323" s="70"/>
      <c r="C323" s="67"/>
      <c r="D323" s="70"/>
      <c r="E323" s="67"/>
      <c r="F323" s="70"/>
    </row>
    <row r="324" spans="1:6" x14ac:dyDescent="0.25">
      <c r="A324" s="47"/>
      <c r="B324" s="70"/>
      <c r="C324" s="67"/>
      <c r="D324" s="70"/>
      <c r="E324" s="67"/>
      <c r="F324" s="70"/>
    </row>
    <row r="325" spans="1:6" x14ac:dyDescent="0.25">
      <c r="A325" s="47"/>
      <c r="B325" s="70"/>
      <c r="C325" s="67"/>
      <c r="D325" s="70"/>
      <c r="E325" s="67"/>
      <c r="F325" s="70"/>
    </row>
    <row r="326" spans="1:6" x14ac:dyDescent="0.25">
      <c r="A326" s="47"/>
      <c r="B326" s="70"/>
      <c r="C326" s="67"/>
      <c r="D326" s="70"/>
      <c r="E326" s="67"/>
      <c r="F326" s="70"/>
    </row>
    <row r="327" spans="1:6" x14ac:dyDescent="0.25">
      <c r="A327" s="47"/>
      <c r="B327" s="70"/>
      <c r="C327" s="67"/>
      <c r="D327" s="70"/>
      <c r="E327" s="67"/>
      <c r="F327" s="70"/>
    </row>
    <row r="328" spans="1:6" x14ac:dyDescent="0.25">
      <c r="A328" s="47"/>
      <c r="B328" s="70"/>
      <c r="C328" s="67"/>
      <c r="D328" s="70"/>
      <c r="E328" s="67"/>
      <c r="F328" s="70"/>
    </row>
    <row r="329" spans="1:6" x14ac:dyDescent="0.25">
      <c r="A329" s="47"/>
      <c r="B329" s="70"/>
      <c r="C329" s="67"/>
      <c r="D329" s="70"/>
      <c r="E329" s="67"/>
      <c r="F329" s="70"/>
    </row>
    <row r="330" spans="1:6" x14ac:dyDescent="0.25">
      <c r="A330" s="47"/>
      <c r="B330" s="70"/>
      <c r="C330" s="67"/>
      <c r="D330" s="70"/>
      <c r="E330" s="67"/>
      <c r="F330" s="70"/>
    </row>
    <row r="331" spans="1:6" x14ac:dyDescent="0.25">
      <c r="A331" s="47"/>
      <c r="B331" s="70"/>
      <c r="C331" s="67"/>
      <c r="D331" s="70"/>
      <c r="E331" s="67"/>
      <c r="F331" s="70"/>
    </row>
    <row r="332" spans="1:6" x14ac:dyDescent="0.25">
      <c r="A332" s="47"/>
      <c r="B332" s="70"/>
      <c r="C332" s="67"/>
      <c r="D332" s="70"/>
      <c r="E332" s="67"/>
      <c r="F332" s="70"/>
    </row>
    <row r="333" spans="1:6" x14ac:dyDescent="0.25">
      <c r="A333" s="47"/>
      <c r="B333" s="70"/>
      <c r="C333" s="67"/>
      <c r="D333" s="70"/>
      <c r="E333" s="67"/>
      <c r="F333" s="70"/>
    </row>
    <row r="334" spans="1:6" x14ac:dyDescent="0.25">
      <c r="A334" s="47"/>
      <c r="B334" s="70"/>
      <c r="C334" s="67"/>
      <c r="D334" s="70"/>
      <c r="E334" s="67"/>
      <c r="F334" s="70"/>
    </row>
    <row r="335" spans="1:6" x14ac:dyDescent="0.25">
      <c r="A335" s="47"/>
      <c r="B335" s="70"/>
      <c r="C335" s="67"/>
      <c r="D335" s="70"/>
      <c r="E335" s="67"/>
      <c r="F335" s="70"/>
    </row>
    <row r="336" spans="1:6" x14ac:dyDescent="0.25">
      <c r="A336" s="47"/>
      <c r="B336" s="70"/>
      <c r="C336" s="67"/>
      <c r="D336" s="70"/>
      <c r="E336" s="67"/>
      <c r="F336" s="70"/>
    </row>
    <row r="337" spans="1:6" x14ac:dyDescent="0.25">
      <c r="A337" s="47"/>
      <c r="B337" s="70"/>
      <c r="C337" s="67"/>
      <c r="D337" s="70"/>
      <c r="E337" s="67"/>
      <c r="F337" s="70"/>
    </row>
    <row r="338" spans="1:6" x14ac:dyDescent="0.25">
      <c r="A338" s="47"/>
      <c r="B338" s="70"/>
      <c r="C338" s="67"/>
      <c r="D338" s="70"/>
      <c r="E338" s="67"/>
      <c r="F338" s="70"/>
    </row>
    <row r="339" spans="1:6" x14ac:dyDescent="0.25">
      <c r="A339" s="47"/>
      <c r="B339" s="70"/>
      <c r="C339" s="67"/>
      <c r="D339" s="70"/>
      <c r="E339" s="67"/>
      <c r="F339" s="70"/>
    </row>
    <row r="340" spans="1:6" x14ac:dyDescent="0.25">
      <c r="A340" s="47"/>
      <c r="B340" s="70"/>
      <c r="C340" s="67"/>
      <c r="D340" s="70"/>
      <c r="E340" s="67"/>
      <c r="F340" s="70"/>
    </row>
    <row r="341" spans="1:6" x14ac:dyDescent="0.25">
      <c r="A341" s="47"/>
      <c r="B341" s="70"/>
      <c r="C341" s="67"/>
      <c r="D341" s="70"/>
      <c r="E341" s="67"/>
      <c r="F341" s="70"/>
    </row>
    <row r="342" spans="1:6" x14ac:dyDescent="0.25">
      <c r="A342" s="47"/>
      <c r="B342" s="70"/>
      <c r="C342" s="67"/>
      <c r="D342" s="70"/>
      <c r="E342" s="67"/>
      <c r="F342" s="70"/>
    </row>
    <row r="343" spans="1:6" x14ac:dyDescent="0.25">
      <c r="A343" s="47"/>
      <c r="B343" s="70"/>
      <c r="C343" s="67"/>
      <c r="D343" s="70"/>
      <c r="E343" s="67"/>
      <c r="F343" s="70"/>
    </row>
    <row r="344" spans="1:6" x14ac:dyDescent="0.25">
      <c r="A344" s="47"/>
      <c r="B344" s="70"/>
      <c r="C344" s="67"/>
      <c r="D344" s="70"/>
      <c r="E344" s="67"/>
      <c r="F344" s="70"/>
    </row>
    <row r="345" spans="1:6" x14ac:dyDescent="0.25">
      <c r="A345" s="47"/>
      <c r="B345" s="70"/>
      <c r="C345" s="67"/>
      <c r="D345" s="70"/>
      <c r="E345" s="67"/>
      <c r="F345" s="70"/>
    </row>
    <row r="346" spans="1:6" x14ac:dyDescent="0.25">
      <c r="A346" s="47"/>
      <c r="B346" s="70"/>
      <c r="C346" s="67"/>
      <c r="D346" s="70"/>
      <c r="E346" s="67"/>
      <c r="F346" s="70"/>
    </row>
    <row r="347" spans="1:6" x14ac:dyDescent="0.25">
      <c r="A347" s="47"/>
      <c r="B347" s="70"/>
      <c r="C347" s="67"/>
      <c r="D347" s="70"/>
      <c r="E347" s="67"/>
      <c r="F347" s="70"/>
    </row>
    <row r="348" spans="1:6" x14ac:dyDescent="0.25">
      <c r="A348" s="47"/>
      <c r="B348" s="70"/>
      <c r="C348" s="67"/>
      <c r="D348" s="70"/>
      <c r="E348" s="67"/>
      <c r="F348" s="70"/>
    </row>
    <row r="349" spans="1:6" x14ac:dyDescent="0.25">
      <c r="A349" s="47"/>
      <c r="B349" s="70"/>
      <c r="C349" s="67"/>
      <c r="D349" s="70"/>
      <c r="E349" s="67"/>
      <c r="F349" s="70"/>
    </row>
    <row r="350" spans="1:6" x14ac:dyDescent="0.25">
      <c r="A350" s="47"/>
      <c r="B350" s="70"/>
      <c r="C350" s="67"/>
      <c r="D350" s="70"/>
      <c r="E350" s="67"/>
      <c r="F350" s="70"/>
    </row>
    <row r="351" spans="1:6" x14ac:dyDescent="0.25">
      <c r="A351" s="47"/>
      <c r="B351" s="70"/>
      <c r="C351" s="67"/>
      <c r="D351" s="70"/>
      <c r="E351" s="67"/>
      <c r="F351" s="70"/>
    </row>
    <row r="352" spans="1:6" x14ac:dyDescent="0.25">
      <c r="A352" s="47"/>
      <c r="B352" s="70"/>
      <c r="C352" s="67"/>
      <c r="D352" s="70"/>
      <c r="E352" s="67"/>
      <c r="F352" s="70"/>
    </row>
    <row r="353" spans="1:6" x14ac:dyDescent="0.25">
      <c r="A353" s="47"/>
      <c r="B353" s="70"/>
      <c r="C353" s="67"/>
      <c r="D353" s="70"/>
      <c r="E353" s="67"/>
      <c r="F353" s="70"/>
    </row>
    <row r="354" spans="1:6" x14ac:dyDescent="0.25">
      <c r="A354" s="47"/>
      <c r="B354" s="70"/>
      <c r="C354" s="67"/>
      <c r="D354" s="70"/>
      <c r="E354" s="67"/>
      <c r="F354" s="70"/>
    </row>
    <row r="355" spans="1:6" x14ac:dyDescent="0.25">
      <c r="A355" s="47"/>
      <c r="B355" s="70"/>
      <c r="C355" s="67"/>
      <c r="D355" s="70"/>
      <c r="E355" s="67"/>
      <c r="F355" s="70"/>
    </row>
    <row r="356" spans="1:6" x14ac:dyDescent="0.25">
      <c r="A356" s="47"/>
      <c r="B356" s="70"/>
      <c r="C356" s="67"/>
      <c r="D356" s="70"/>
      <c r="E356" s="67"/>
      <c r="F356" s="70"/>
    </row>
    <row r="357" spans="1:6" x14ac:dyDescent="0.25">
      <c r="A357" s="47"/>
      <c r="B357" s="70"/>
      <c r="C357" s="67"/>
      <c r="D357" s="70"/>
      <c r="E357" s="67"/>
      <c r="F357" s="70"/>
    </row>
    <row r="358" spans="1:6" x14ac:dyDescent="0.25">
      <c r="A358" s="47"/>
      <c r="B358" s="70"/>
      <c r="C358" s="67"/>
      <c r="D358" s="70"/>
      <c r="E358" s="67"/>
      <c r="F358" s="70"/>
    </row>
    <row r="359" spans="1:6" x14ac:dyDescent="0.25">
      <c r="A359" s="47"/>
      <c r="B359" s="70"/>
      <c r="C359" s="67"/>
      <c r="D359" s="70"/>
      <c r="E359" s="67"/>
      <c r="F359" s="70"/>
    </row>
    <row r="360" spans="1:6" x14ac:dyDescent="0.25">
      <c r="A360" s="47"/>
      <c r="B360" s="70"/>
      <c r="C360" s="67"/>
      <c r="D360" s="70"/>
      <c r="E360" s="67"/>
      <c r="F360" s="70"/>
    </row>
    <row r="361" spans="1:6" x14ac:dyDescent="0.25">
      <c r="A361" s="47"/>
      <c r="B361" s="70"/>
      <c r="C361" s="67"/>
      <c r="D361" s="70"/>
      <c r="E361" s="67"/>
      <c r="F361" s="70"/>
    </row>
    <row r="362" spans="1:6" x14ac:dyDescent="0.25">
      <c r="A362" s="47"/>
      <c r="B362" s="70"/>
      <c r="C362" s="67"/>
      <c r="D362" s="70"/>
      <c r="E362" s="67"/>
      <c r="F362" s="70"/>
    </row>
    <row r="363" spans="1:6" x14ac:dyDescent="0.25">
      <c r="A363" s="47"/>
      <c r="B363" s="70"/>
      <c r="C363" s="67"/>
      <c r="D363" s="70"/>
      <c r="E363" s="67"/>
      <c r="F363" s="70"/>
    </row>
    <row r="364" spans="1:6" x14ac:dyDescent="0.25">
      <c r="A364" s="47"/>
      <c r="B364" s="70"/>
      <c r="C364" s="67"/>
      <c r="D364" s="70"/>
      <c r="E364" s="67"/>
      <c r="F364" s="70"/>
    </row>
    <row r="365" spans="1:6" x14ac:dyDescent="0.25">
      <c r="A365" s="47"/>
      <c r="B365" s="70"/>
      <c r="C365" s="67"/>
      <c r="D365" s="70"/>
      <c r="E365" s="67"/>
      <c r="F365" s="70"/>
    </row>
    <row r="366" spans="1:6" x14ac:dyDescent="0.25">
      <c r="A366" s="47"/>
      <c r="B366" s="70"/>
      <c r="C366" s="67"/>
      <c r="D366" s="70"/>
      <c r="E366" s="67"/>
      <c r="F366" s="70"/>
    </row>
    <row r="367" spans="1:6" x14ac:dyDescent="0.25">
      <c r="A367" s="47"/>
      <c r="B367" s="70"/>
      <c r="C367" s="67"/>
      <c r="D367" s="70"/>
      <c r="E367" s="67"/>
      <c r="F367" s="70"/>
    </row>
    <row r="368" spans="1:6" x14ac:dyDescent="0.25">
      <c r="A368" s="47"/>
      <c r="B368" s="70"/>
      <c r="C368" s="67"/>
      <c r="D368" s="70"/>
      <c r="E368" s="67"/>
      <c r="F368" s="70"/>
    </row>
    <row r="369" spans="1:6" x14ac:dyDescent="0.25">
      <c r="A369" s="47"/>
      <c r="B369" s="70"/>
      <c r="C369" s="67"/>
      <c r="D369" s="70"/>
      <c r="E369" s="67"/>
      <c r="F369" s="70"/>
    </row>
    <row r="370" spans="1:6" x14ac:dyDescent="0.25">
      <c r="A370" s="47"/>
      <c r="B370" s="70"/>
      <c r="C370" s="67"/>
      <c r="D370" s="70"/>
      <c r="E370" s="67"/>
      <c r="F370" s="70"/>
    </row>
    <row r="371" spans="1:6" x14ac:dyDescent="0.25">
      <c r="A371" s="47"/>
      <c r="B371" s="70"/>
      <c r="C371" s="67"/>
      <c r="D371" s="70"/>
      <c r="E371" s="67"/>
      <c r="F371" s="70"/>
    </row>
    <row r="372" spans="1:6" x14ac:dyDescent="0.25">
      <c r="A372" s="47"/>
      <c r="B372" s="70"/>
      <c r="C372" s="67"/>
      <c r="D372" s="70"/>
      <c r="E372" s="67"/>
      <c r="F372" s="70"/>
    </row>
    <row r="373" spans="1:6" x14ac:dyDescent="0.25">
      <c r="A373" s="47"/>
      <c r="B373" s="70"/>
      <c r="C373" s="67"/>
      <c r="D373" s="70"/>
      <c r="E373" s="67"/>
      <c r="F373" s="70"/>
    </row>
    <row r="374" spans="1:6" x14ac:dyDescent="0.25">
      <c r="A374" s="47"/>
      <c r="B374" s="70"/>
      <c r="C374" s="67"/>
      <c r="D374" s="70"/>
      <c r="E374" s="67"/>
      <c r="F374" s="70"/>
    </row>
    <row r="375" spans="1:6" x14ac:dyDescent="0.25">
      <c r="A375" s="47"/>
      <c r="B375" s="70"/>
      <c r="C375" s="67"/>
      <c r="D375" s="70"/>
      <c r="E375" s="67"/>
      <c r="F375" s="70"/>
    </row>
    <row r="376" spans="1:6" x14ac:dyDescent="0.25">
      <c r="A376" s="47"/>
      <c r="B376" s="70"/>
      <c r="C376" s="67"/>
      <c r="D376" s="70"/>
      <c r="E376" s="67"/>
      <c r="F376" s="70"/>
    </row>
    <row r="377" spans="1:6" x14ac:dyDescent="0.25">
      <c r="A377" s="47"/>
      <c r="B377" s="70"/>
      <c r="C377" s="67"/>
      <c r="D377" s="70"/>
      <c r="E377" s="67"/>
      <c r="F377" s="70"/>
    </row>
    <row r="378" spans="1:6" x14ac:dyDescent="0.25">
      <c r="A378" s="47"/>
      <c r="B378" s="70"/>
      <c r="C378" s="67"/>
      <c r="D378" s="70"/>
      <c r="E378" s="67"/>
      <c r="F378" s="70"/>
    </row>
    <row r="379" spans="1:6" x14ac:dyDescent="0.25">
      <c r="A379" s="47"/>
      <c r="B379" s="70"/>
      <c r="C379" s="67"/>
      <c r="D379" s="70"/>
      <c r="E379" s="67"/>
      <c r="F379" s="70"/>
    </row>
    <row r="380" spans="1:6" x14ac:dyDescent="0.25">
      <c r="A380" s="47"/>
      <c r="B380" s="70"/>
      <c r="C380" s="67"/>
      <c r="D380" s="70"/>
      <c r="E380" s="67"/>
      <c r="F380" s="70"/>
    </row>
    <row r="381" spans="1:6" x14ac:dyDescent="0.25">
      <c r="A381" s="47"/>
      <c r="B381" s="70"/>
      <c r="C381" s="67"/>
      <c r="D381" s="70"/>
      <c r="E381" s="67"/>
      <c r="F381" s="70"/>
    </row>
    <row r="382" spans="1:6" x14ac:dyDescent="0.25">
      <c r="A382" s="47"/>
      <c r="B382" s="70"/>
      <c r="C382" s="67"/>
      <c r="D382" s="70"/>
      <c r="E382" s="67"/>
      <c r="F382" s="70"/>
    </row>
    <row r="383" spans="1:6" x14ac:dyDescent="0.25">
      <c r="A383" s="47"/>
      <c r="B383" s="70"/>
      <c r="C383" s="67"/>
      <c r="D383" s="70"/>
      <c r="E383" s="67"/>
      <c r="F383" s="70"/>
    </row>
    <row r="384" spans="1:6" x14ac:dyDescent="0.25">
      <c r="A384" s="47"/>
      <c r="B384" s="70"/>
      <c r="C384" s="67"/>
      <c r="D384" s="70"/>
      <c r="E384" s="67"/>
      <c r="F384" s="70"/>
    </row>
    <row r="385" spans="1:6" x14ac:dyDescent="0.25">
      <c r="A385" s="47"/>
      <c r="B385" s="70"/>
      <c r="C385" s="67"/>
      <c r="D385" s="70"/>
      <c r="E385" s="67"/>
      <c r="F385" s="70"/>
    </row>
    <row r="386" spans="1:6" x14ac:dyDescent="0.25">
      <c r="A386" s="47"/>
      <c r="B386" s="70"/>
      <c r="C386" s="67"/>
      <c r="D386" s="70"/>
      <c r="E386" s="67"/>
      <c r="F386" s="70"/>
    </row>
    <row r="387" spans="1:6" x14ac:dyDescent="0.25">
      <c r="A387" s="47"/>
      <c r="B387" s="70"/>
      <c r="C387" s="67"/>
      <c r="D387" s="70"/>
      <c r="E387" s="67"/>
      <c r="F387" s="70"/>
    </row>
    <row r="388" spans="1:6" x14ac:dyDescent="0.25">
      <c r="A388" s="47"/>
      <c r="B388" s="70"/>
      <c r="C388" s="67"/>
      <c r="D388" s="70"/>
      <c r="E388" s="67"/>
      <c r="F388" s="70"/>
    </row>
    <row r="389" spans="1:6" x14ac:dyDescent="0.25">
      <c r="A389" s="47"/>
      <c r="B389" s="70"/>
      <c r="C389" s="67"/>
      <c r="D389" s="70"/>
      <c r="E389" s="67"/>
      <c r="F389" s="70"/>
    </row>
    <row r="390" spans="1:6" x14ac:dyDescent="0.25">
      <c r="A390" s="47"/>
      <c r="B390" s="70"/>
      <c r="C390" s="67"/>
      <c r="D390" s="70"/>
      <c r="E390" s="67"/>
      <c r="F390" s="70"/>
    </row>
    <row r="391" spans="1:6" x14ac:dyDescent="0.25">
      <c r="A391" s="47"/>
      <c r="B391" s="70"/>
      <c r="C391" s="67"/>
      <c r="D391" s="70"/>
      <c r="E391" s="67"/>
      <c r="F391" s="70"/>
    </row>
    <row r="392" spans="1:6" x14ac:dyDescent="0.25">
      <c r="A392" s="47"/>
      <c r="B392" s="70"/>
      <c r="C392" s="67"/>
      <c r="D392" s="70"/>
      <c r="E392" s="67"/>
      <c r="F392" s="70"/>
    </row>
    <row r="393" spans="1:6" x14ac:dyDescent="0.25">
      <c r="A393" s="47"/>
      <c r="B393" s="70"/>
      <c r="C393" s="67"/>
      <c r="D393" s="70"/>
      <c r="E393" s="67"/>
      <c r="F393" s="70"/>
    </row>
    <row r="394" spans="1:6" x14ac:dyDescent="0.25">
      <c r="A394" s="47"/>
      <c r="B394" s="70"/>
      <c r="C394" s="67"/>
      <c r="D394" s="70"/>
      <c r="E394" s="67"/>
      <c r="F394" s="70"/>
    </row>
    <row r="395" spans="1:6" x14ac:dyDescent="0.25">
      <c r="A395" s="47"/>
      <c r="B395" s="70"/>
      <c r="C395" s="67"/>
      <c r="D395" s="70"/>
      <c r="E395" s="67"/>
      <c r="F395" s="70"/>
    </row>
    <row r="396" spans="1:6" x14ac:dyDescent="0.25">
      <c r="A396" s="47"/>
      <c r="B396" s="70"/>
      <c r="C396" s="67"/>
      <c r="D396" s="70"/>
      <c r="E396" s="67"/>
      <c r="F396" s="70"/>
    </row>
    <row r="397" spans="1:6" x14ac:dyDescent="0.25">
      <c r="A397" s="47"/>
      <c r="B397" s="70"/>
      <c r="C397" s="67"/>
      <c r="D397" s="70"/>
      <c r="E397" s="67"/>
      <c r="F397" s="70"/>
    </row>
    <row r="398" spans="1:6" x14ac:dyDescent="0.25">
      <c r="A398" s="47"/>
      <c r="B398" s="70"/>
      <c r="C398" s="67"/>
      <c r="D398" s="70"/>
      <c r="E398" s="67"/>
      <c r="F398" s="70"/>
    </row>
    <row r="399" spans="1:6" x14ac:dyDescent="0.25">
      <c r="A399" s="47"/>
      <c r="B399" s="70"/>
      <c r="C399" s="67"/>
      <c r="D399" s="70"/>
      <c r="E399" s="67"/>
      <c r="F399" s="70"/>
    </row>
    <row r="400" spans="1:6" x14ac:dyDescent="0.25">
      <c r="A400" s="47"/>
      <c r="B400" s="70"/>
      <c r="C400" s="67"/>
      <c r="D400" s="70"/>
      <c r="E400" s="67"/>
      <c r="F400" s="70"/>
    </row>
    <row r="401" spans="1:6" x14ac:dyDescent="0.25">
      <c r="A401" s="47"/>
      <c r="B401" s="70"/>
      <c r="C401" s="67"/>
      <c r="D401" s="70"/>
      <c r="E401" s="67"/>
      <c r="F401" s="70"/>
    </row>
    <row r="402" spans="1:6" x14ac:dyDescent="0.25">
      <c r="A402" s="47"/>
      <c r="B402" s="70"/>
      <c r="C402" s="67"/>
      <c r="D402" s="70"/>
      <c r="E402" s="67"/>
      <c r="F402" s="70"/>
    </row>
    <row r="403" spans="1:6" x14ac:dyDescent="0.25">
      <c r="A403" s="47"/>
      <c r="B403" s="70"/>
      <c r="C403" s="67"/>
      <c r="D403" s="70"/>
      <c r="E403" s="67"/>
      <c r="F403" s="70"/>
    </row>
    <row r="404" spans="1:6" x14ac:dyDescent="0.25">
      <c r="A404" s="47"/>
      <c r="B404" s="70"/>
      <c r="C404" s="67"/>
      <c r="D404" s="70"/>
      <c r="E404" s="67"/>
      <c r="F404" s="70"/>
    </row>
    <row r="405" spans="1:6" x14ac:dyDescent="0.25">
      <c r="A405" s="47"/>
      <c r="B405" s="70"/>
      <c r="C405" s="67"/>
      <c r="D405" s="70"/>
      <c r="E405" s="67"/>
      <c r="F405" s="70"/>
    </row>
    <row r="406" spans="1:6" x14ac:dyDescent="0.25">
      <c r="A406" s="47"/>
      <c r="B406" s="70"/>
      <c r="C406" s="67"/>
      <c r="D406" s="70"/>
      <c r="E406" s="67"/>
      <c r="F406" s="70"/>
    </row>
    <row r="407" spans="1:6" x14ac:dyDescent="0.25">
      <c r="A407" s="47"/>
      <c r="B407" s="70"/>
      <c r="C407" s="67"/>
      <c r="D407" s="70"/>
      <c r="E407" s="67"/>
      <c r="F407" s="70"/>
    </row>
    <row r="408" spans="1:6" x14ac:dyDescent="0.25">
      <c r="A408" s="47"/>
      <c r="B408" s="70"/>
      <c r="C408" s="67"/>
      <c r="D408" s="70"/>
      <c r="E408" s="67"/>
      <c r="F408" s="70"/>
    </row>
    <row r="409" spans="1:6" x14ac:dyDescent="0.25">
      <c r="A409" s="47"/>
      <c r="B409" s="70"/>
      <c r="C409" s="67"/>
      <c r="D409" s="70"/>
      <c r="E409" s="67"/>
      <c r="F409" s="70"/>
    </row>
    <row r="410" spans="1:6" x14ac:dyDescent="0.25">
      <c r="A410" s="47"/>
      <c r="B410" s="70"/>
      <c r="C410" s="67"/>
      <c r="D410" s="70"/>
      <c r="E410" s="67"/>
      <c r="F410" s="70"/>
    </row>
    <row r="411" spans="1:6" x14ac:dyDescent="0.25">
      <c r="A411" s="47"/>
      <c r="B411" s="70"/>
      <c r="C411" s="67"/>
      <c r="D411" s="70"/>
      <c r="E411" s="67"/>
      <c r="F411" s="70"/>
    </row>
    <row r="412" spans="1:6" x14ac:dyDescent="0.25">
      <c r="A412" s="47"/>
      <c r="B412" s="70"/>
      <c r="C412" s="67"/>
      <c r="D412" s="70"/>
      <c r="E412" s="67"/>
      <c r="F412" s="70"/>
    </row>
    <row r="413" spans="1:6" x14ac:dyDescent="0.25">
      <c r="A413" s="47"/>
      <c r="B413" s="70"/>
      <c r="C413" s="67"/>
      <c r="D413" s="70"/>
      <c r="E413" s="67"/>
      <c r="F413" s="70"/>
    </row>
    <row r="414" spans="1:6" x14ac:dyDescent="0.25">
      <c r="A414" s="47"/>
      <c r="B414" s="70"/>
      <c r="C414" s="67"/>
      <c r="D414" s="70"/>
      <c r="E414" s="67"/>
      <c r="F414" s="70"/>
    </row>
    <row r="415" spans="1:6" x14ac:dyDescent="0.25">
      <c r="A415" s="47"/>
      <c r="B415" s="70"/>
      <c r="C415" s="67"/>
      <c r="D415" s="70"/>
      <c r="E415" s="67"/>
      <c r="F415" s="70"/>
    </row>
    <row r="416" spans="1:6" x14ac:dyDescent="0.25">
      <c r="A416" s="47"/>
      <c r="B416" s="70"/>
      <c r="C416" s="67"/>
      <c r="D416" s="70"/>
      <c r="E416" s="67"/>
      <c r="F416" s="70"/>
    </row>
    <row r="417" spans="1:6" x14ac:dyDescent="0.25">
      <c r="A417" s="47"/>
      <c r="B417" s="70"/>
      <c r="C417" s="67"/>
      <c r="D417" s="70"/>
      <c r="E417" s="67"/>
      <c r="F417" s="70"/>
    </row>
    <row r="418" spans="1:6" x14ac:dyDescent="0.25">
      <c r="A418" s="47"/>
      <c r="B418" s="70"/>
      <c r="C418" s="67"/>
      <c r="D418" s="70"/>
      <c r="E418" s="67"/>
      <c r="F418" s="70"/>
    </row>
    <row r="419" spans="1:6" x14ac:dyDescent="0.25">
      <c r="A419" s="47"/>
      <c r="B419" s="70"/>
      <c r="C419" s="67"/>
      <c r="D419" s="70"/>
      <c r="E419" s="67"/>
      <c r="F419" s="70"/>
    </row>
    <row r="420" spans="1:6" x14ac:dyDescent="0.25">
      <c r="A420" s="47"/>
      <c r="B420" s="70"/>
      <c r="C420" s="67"/>
      <c r="D420" s="70"/>
      <c r="E420" s="67"/>
      <c r="F420" s="70"/>
    </row>
    <row r="421" spans="1:6" x14ac:dyDescent="0.25">
      <c r="A421" s="47"/>
      <c r="B421" s="70"/>
      <c r="C421" s="67"/>
      <c r="D421" s="70"/>
      <c r="E421" s="67"/>
      <c r="F421" s="70"/>
    </row>
    <row r="422" spans="1:6" x14ac:dyDescent="0.25">
      <c r="A422" s="47"/>
      <c r="B422" s="70"/>
      <c r="C422" s="67"/>
      <c r="D422" s="70"/>
      <c r="E422" s="67"/>
      <c r="F422" s="70"/>
    </row>
    <row r="423" spans="1:6" x14ac:dyDescent="0.25">
      <c r="A423" s="47"/>
      <c r="B423" s="70"/>
      <c r="C423" s="67"/>
      <c r="D423" s="70"/>
      <c r="E423" s="67"/>
      <c r="F423" s="70"/>
    </row>
    <row r="424" spans="1:6" x14ac:dyDescent="0.25">
      <c r="A424" s="47"/>
      <c r="B424" s="70"/>
      <c r="C424" s="67"/>
      <c r="D424" s="70"/>
      <c r="E424" s="67"/>
      <c r="F424" s="70"/>
    </row>
    <row r="425" spans="1:6" x14ac:dyDescent="0.25">
      <c r="A425" s="47"/>
      <c r="B425" s="70"/>
      <c r="C425" s="67"/>
      <c r="D425" s="70"/>
      <c r="E425" s="67"/>
      <c r="F425" s="70"/>
    </row>
    <row r="426" spans="1:6" x14ac:dyDescent="0.25">
      <c r="A426" s="47"/>
      <c r="B426" s="70"/>
      <c r="C426" s="67"/>
      <c r="D426" s="70"/>
      <c r="E426" s="67"/>
      <c r="F426" s="70"/>
    </row>
    <row r="427" spans="1:6" x14ac:dyDescent="0.25">
      <c r="A427" s="47"/>
      <c r="B427" s="70"/>
      <c r="C427" s="67"/>
      <c r="D427" s="70"/>
      <c r="E427" s="67"/>
      <c r="F427" s="70"/>
    </row>
    <row r="428" spans="1:6" x14ac:dyDescent="0.25">
      <c r="A428" s="47"/>
      <c r="B428" s="70"/>
      <c r="C428" s="67"/>
      <c r="D428" s="70"/>
      <c r="E428" s="67"/>
      <c r="F428" s="70"/>
    </row>
    <row r="429" spans="1:6" x14ac:dyDescent="0.25">
      <c r="A429" s="47"/>
      <c r="B429" s="70"/>
      <c r="C429" s="67"/>
      <c r="D429" s="70"/>
      <c r="E429" s="67"/>
      <c r="F429" s="70"/>
    </row>
    <row r="430" spans="1:6" x14ac:dyDescent="0.25">
      <c r="A430" s="47"/>
      <c r="B430" s="70"/>
      <c r="C430" s="67"/>
      <c r="D430" s="70"/>
      <c r="E430" s="67"/>
      <c r="F430" s="70"/>
    </row>
    <row r="431" spans="1:6" x14ac:dyDescent="0.25">
      <c r="A431" s="47"/>
      <c r="B431" s="70"/>
      <c r="C431" s="67"/>
      <c r="D431" s="70"/>
      <c r="E431" s="67"/>
      <c r="F431" s="70"/>
    </row>
    <row r="432" spans="1:6" x14ac:dyDescent="0.25">
      <c r="A432" s="47"/>
      <c r="B432" s="70"/>
      <c r="C432" s="67"/>
      <c r="D432" s="70"/>
      <c r="E432" s="67"/>
      <c r="F432" s="70"/>
    </row>
    <row r="433" spans="1:6" x14ac:dyDescent="0.25">
      <c r="A433" s="47"/>
      <c r="B433" s="70"/>
      <c r="C433" s="67"/>
      <c r="D433" s="70"/>
      <c r="E433" s="67"/>
      <c r="F433" s="70"/>
    </row>
    <row r="434" spans="1:6" x14ac:dyDescent="0.25">
      <c r="A434" s="47"/>
      <c r="B434" s="70"/>
      <c r="C434" s="67"/>
      <c r="D434" s="70"/>
      <c r="E434" s="67"/>
      <c r="F434" s="70"/>
    </row>
    <row r="435" spans="1:6" x14ac:dyDescent="0.25">
      <c r="A435" s="47"/>
      <c r="B435" s="70"/>
      <c r="C435" s="67"/>
      <c r="D435" s="70"/>
      <c r="E435" s="67"/>
      <c r="F435" s="70"/>
    </row>
    <row r="436" spans="1:6" x14ac:dyDescent="0.25">
      <c r="A436" s="47"/>
      <c r="B436" s="70"/>
      <c r="C436" s="67"/>
      <c r="D436" s="70"/>
      <c r="E436" s="67"/>
      <c r="F436" s="70"/>
    </row>
    <row r="437" spans="1:6" x14ac:dyDescent="0.25">
      <c r="A437" s="47"/>
      <c r="B437" s="70"/>
      <c r="C437" s="67"/>
      <c r="D437" s="70"/>
      <c r="E437" s="67"/>
      <c r="F437" s="70"/>
    </row>
    <row r="438" spans="1:6" x14ac:dyDescent="0.25">
      <c r="A438" s="47"/>
      <c r="B438" s="70"/>
      <c r="C438" s="67"/>
      <c r="D438" s="70"/>
      <c r="E438" s="67"/>
      <c r="F438" s="70"/>
    </row>
    <row r="439" spans="1:6" x14ac:dyDescent="0.25">
      <c r="A439" s="47"/>
      <c r="B439" s="70"/>
      <c r="C439" s="67"/>
      <c r="D439" s="70"/>
      <c r="E439" s="67"/>
      <c r="F439" s="70"/>
    </row>
    <row r="440" spans="1:6" x14ac:dyDescent="0.25">
      <c r="A440" s="47"/>
      <c r="B440" s="70"/>
      <c r="C440" s="67"/>
      <c r="D440" s="70"/>
      <c r="E440" s="67"/>
      <c r="F440" s="70"/>
    </row>
    <row r="441" spans="1:6" x14ac:dyDescent="0.25">
      <c r="A441" s="47"/>
      <c r="B441" s="70"/>
      <c r="C441" s="67"/>
      <c r="D441" s="70"/>
      <c r="E441" s="67"/>
      <c r="F441" s="70"/>
    </row>
    <row r="442" spans="1:6" x14ac:dyDescent="0.25">
      <c r="A442" s="47"/>
      <c r="B442" s="70"/>
      <c r="C442" s="67"/>
      <c r="D442" s="70"/>
      <c r="E442" s="67"/>
      <c r="F442" s="70"/>
    </row>
    <row r="443" spans="1:6" x14ac:dyDescent="0.25">
      <c r="A443" s="47"/>
      <c r="B443" s="70"/>
      <c r="C443" s="67"/>
      <c r="D443" s="70"/>
      <c r="E443" s="67"/>
      <c r="F443" s="70"/>
    </row>
    <row r="444" spans="1:6" x14ac:dyDescent="0.25">
      <c r="A444" s="47"/>
      <c r="B444" s="70"/>
      <c r="C444" s="67"/>
      <c r="D444" s="70"/>
      <c r="E444" s="67"/>
      <c r="F444" s="70"/>
    </row>
    <row r="445" spans="1:6" x14ac:dyDescent="0.25">
      <c r="A445" s="47"/>
      <c r="B445" s="70"/>
      <c r="C445" s="67"/>
      <c r="D445" s="70"/>
      <c r="E445" s="67"/>
      <c r="F445" s="70"/>
    </row>
    <row r="446" spans="1:6" x14ac:dyDescent="0.25">
      <c r="A446" s="47"/>
      <c r="B446" s="70"/>
      <c r="C446" s="67"/>
      <c r="D446" s="70"/>
      <c r="E446" s="67"/>
      <c r="F446" s="70"/>
    </row>
    <row r="447" spans="1:6" x14ac:dyDescent="0.25">
      <c r="A447" s="47"/>
      <c r="B447" s="70"/>
      <c r="C447" s="67"/>
      <c r="D447" s="70"/>
      <c r="E447" s="67"/>
      <c r="F447" s="70"/>
    </row>
    <row r="448" spans="1:6" x14ac:dyDescent="0.25">
      <c r="A448" s="47"/>
      <c r="B448" s="70"/>
      <c r="C448" s="67"/>
      <c r="D448" s="70"/>
      <c r="E448" s="67"/>
      <c r="F448" s="70"/>
    </row>
    <row r="449" spans="1:6" x14ac:dyDescent="0.25">
      <c r="A449" s="47"/>
      <c r="B449" s="70"/>
      <c r="C449" s="67"/>
      <c r="D449" s="70"/>
      <c r="E449" s="67"/>
      <c r="F449" s="70"/>
    </row>
    <row r="450" spans="1:6" x14ac:dyDescent="0.25">
      <c r="A450" s="47"/>
      <c r="B450" s="70"/>
      <c r="C450" s="67"/>
      <c r="D450" s="70"/>
      <c r="E450" s="67"/>
      <c r="F450" s="70"/>
    </row>
    <row r="451" spans="1:6" x14ac:dyDescent="0.25">
      <c r="A451" s="47"/>
      <c r="B451" s="70"/>
      <c r="C451" s="67"/>
      <c r="D451" s="70"/>
      <c r="E451" s="67"/>
      <c r="F451" s="70"/>
    </row>
    <row r="452" spans="1:6" x14ac:dyDescent="0.25">
      <c r="A452" s="47"/>
      <c r="B452" s="70"/>
      <c r="C452" s="67"/>
      <c r="D452" s="70"/>
      <c r="E452" s="67"/>
      <c r="F452" s="70"/>
    </row>
    <row r="453" spans="1:6" x14ac:dyDescent="0.25">
      <c r="A453" s="47"/>
      <c r="B453" s="70"/>
      <c r="C453" s="67"/>
      <c r="D453" s="70"/>
      <c r="E453" s="67"/>
      <c r="F453" s="70"/>
    </row>
    <row r="454" spans="1:6" x14ac:dyDescent="0.25">
      <c r="A454" s="47"/>
      <c r="B454" s="70"/>
      <c r="C454" s="67"/>
      <c r="D454" s="70"/>
      <c r="E454" s="67"/>
      <c r="F454" s="70"/>
    </row>
    <row r="455" spans="1:6" x14ac:dyDescent="0.25">
      <c r="A455" s="47"/>
      <c r="B455" s="70"/>
      <c r="C455" s="67"/>
      <c r="D455" s="70"/>
      <c r="E455" s="67"/>
      <c r="F455" s="70"/>
    </row>
    <row r="456" spans="1:6" x14ac:dyDescent="0.25">
      <c r="A456" s="47"/>
      <c r="B456" s="70"/>
      <c r="C456" s="67"/>
      <c r="D456" s="70"/>
      <c r="E456" s="67"/>
      <c r="F456" s="70"/>
    </row>
    <row r="457" spans="1:6" x14ac:dyDescent="0.25">
      <c r="A457" s="47"/>
      <c r="B457" s="70"/>
      <c r="C457" s="67"/>
      <c r="D457" s="70"/>
      <c r="E457" s="67"/>
      <c r="F457" s="70"/>
    </row>
    <row r="458" spans="1:6" x14ac:dyDescent="0.25">
      <c r="A458" s="47"/>
      <c r="B458" s="70"/>
      <c r="C458" s="67"/>
      <c r="D458" s="70"/>
      <c r="E458" s="67"/>
      <c r="F458" s="70"/>
    </row>
    <row r="459" spans="1:6" x14ac:dyDescent="0.25">
      <c r="A459" s="47"/>
      <c r="B459" s="70"/>
      <c r="C459" s="67"/>
      <c r="D459" s="70"/>
      <c r="E459" s="67"/>
      <c r="F459" s="70"/>
    </row>
    <row r="460" spans="1:6" x14ac:dyDescent="0.25">
      <c r="A460" s="47"/>
      <c r="B460" s="70"/>
      <c r="C460" s="67"/>
      <c r="D460" s="70"/>
      <c r="E460" s="67"/>
      <c r="F460" s="70"/>
    </row>
    <row r="461" spans="1:6" x14ac:dyDescent="0.25">
      <c r="A461" s="47"/>
      <c r="B461" s="70"/>
      <c r="C461" s="67"/>
      <c r="D461" s="70"/>
      <c r="E461" s="67"/>
      <c r="F461" s="70"/>
    </row>
    <row r="462" spans="1:6" x14ac:dyDescent="0.25">
      <c r="A462" s="47"/>
      <c r="B462" s="70"/>
      <c r="C462" s="67"/>
      <c r="D462" s="70"/>
      <c r="E462" s="67"/>
      <c r="F462" s="70"/>
    </row>
    <row r="463" spans="1:6" x14ac:dyDescent="0.25">
      <c r="A463" s="47"/>
      <c r="B463" s="70"/>
      <c r="C463" s="67"/>
      <c r="D463" s="70"/>
      <c r="E463" s="67"/>
      <c r="F463" s="70"/>
    </row>
    <row r="464" spans="1:6" x14ac:dyDescent="0.25">
      <c r="A464" s="47"/>
      <c r="B464" s="70"/>
      <c r="C464" s="67"/>
      <c r="D464" s="70"/>
      <c r="E464" s="67"/>
      <c r="F464" s="70"/>
    </row>
    <row r="465" spans="1:6" x14ac:dyDescent="0.25">
      <c r="A465" s="47"/>
      <c r="B465" s="70"/>
      <c r="C465" s="67"/>
      <c r="D465" s="70"/>
      <c r="E465" s="67"/>
      <c r="F465" s="70"/>
    </row>
    <row r="466" spans="1:6" x14ac:dyDescent="0.25">
      <c r="A466" s="47"/>
      <c r="B466" s="70"/>
      <c r="C466" s="67"/>
      <c r="D466" s="70"/>
      <c r="E466" s="67"/>
      <c r="F466" s="70"/>
    </row>
    <row r="467" spans="1:6" x14ac:dyDescent="0.25">
      <c r="A467" s="47"/>
      <c r="B467" s="70"/>
      <c r="C467" s="67"/>
      <c r="D467" s="70"/>
      <c r="E467" s="67"/>
      <c r="F467" s="70"/>
    </row>
    <row r="468" spans="1:6" x14ac:dyDescent="0.25">
      <c r="A468" s="47"/>
      <c r="B468" s="70"/>
      <c r="C468" s="67"/>
      <c r="D468" s="70"/>
      <c r="E468" s="67"/>
      <c r="F468" s="70"/>
    </row>
    <row r="469" spans="1:6" x14ac:dyDescent="0.25">
      <c r="A469" s="47"/>
      <c r="B469" s="70"/>
      <c r="C469" s="67"/>
      <c r="D469" s="70"/>
      <c r="E469" s="67"/>
      <c r="F469" s="70"/>
    </row>
    <row r="470" spans="1:6" x14ac:dyDescent="0.25">
      <c r="A470" s="47"/>
      <c r="B470" s="70"/>
      <c r="C470" s="67"/>
      <c r="D470" s="70"/>
      <c r="E470" s="67"/>
      <c r="F470" s="70"/>
    </row>
    <row r="471" spans="1:6" x14ac:dyDescent="0.25">
      <c r="A471" s="47"/>
      <c r="B471" s="70"/>
      <c r="C471" s="67"/>
      <c r="D471" s="70"/>
      <c r="E471" s="67"/>
      <c r="F471" s="70"/>
    </row>
    <row r="472" spans="1:6" x14ac:dyDescent="0.25">
      <c r="A472" s="47"/>
      <c r="B472" s="70"/>
      <c r="C472" s="67"/>
      <c r="D472" s="70"/>
      <c r="E472" s="67"/>
      <c r="F472" s="70"/>
    </row>
    <row r="473" spans="1:6" x14ac:dyDescent="0.25">
      <c r="A473" s="47"/>
      <c r="B473" s="70"/>
      <c r="C473" s="67"/>
      <c r="D473" s="70"/>
      <c r="E473" s="67"/>
      <c r="F473" s="70"/>
    </row>
    <row r="474" spans="1:6" x14ac:dyDescent="0.25">
      <c r="A474" s="47"/>
      <c r="B474" s="70"/>
      <c r="C474" s="67"/>
      <c r="D474" s="70"/>
      <c r="E474" s="67"/>
      <c r="F474" s="70"/>
    </row>
    <row r="475" spans="1:6" x14ac:dyDescent="0.25">
      <c r="A475" s="47"/>
      <c r="B475" s="70"/>
      <c r="C475" s="67"/>
      <c r="D475" s="70"/>
      <c r="E475" s="67"/>
      <c r="F475" s="70"/>
    </row>
    <row r="476" spans="1:6" x14ac:dyDescent="0.25">
      <c r="A476" s="47"/>
      <c r="B476" s="70"/>
      <c r="C476" s="67"/>
      <c r="D476" s="70"/>
      <c r="E476" s="67"/>
      <c r="F476" s="70"/>
    </row>
    <row r="477" spans="1:6" x14ac:dyDescent="0.25">
      <c r="A477" s="47"/>
      <c r="B477" s="70"/>
      <c r="C477" s="67"/>
      <c r="D477" s="70"/>
      <c r="E477" s="67"/>
      <c r="F477" s="70"/>
    </row>
    <row r="478" spans="1:6" x14ac:dyDescent="0.25">
      <c r="A478" s="47"/>
      <c r="B478" s="70"/>
      <c r="C478" s="67"/>
      <c r="D478" s="70"/>
      <c r="E478" s="67"/>
      <c r="F478" s="70"/>
    </row>
    <row r="479" spans="1:6" x14ac:dyDescent="0.25">
      <c r="A479" s="47"/>
      <c r="B479" s="70"/>
      <c r="C479" s="67"/>
      <c r="D479" s="70"/>
      <c r="E479" s="67"/>
      <c r="F479" s="70"/>
    </row>
    <row r="480" spans="1:6" x14ac:dyDescent="0.25">
      <c r="A480" s="47"/>
      <c r="B480" s="70"/>
      <c r="C480" s="67"/>
      <c r="D480" s="70"/>
      <c r="E480" s="67"/>
      <c r="F480" s="70"/>
    </row>
    <row r="481" spans="1:6" x14ac:dyDescent="0.25">
      <c r="A481" s="47"/>
      <c r="B481" s="70"/>
      <c r="C481" s="67"/>
      <c r="D481" s="70"/>
      <c r="E481" s="67"/>
      <c r="F481" s="70"/>
    </row>
    <row r="482" spans="1:6" x14ac:dyDescent="0.25">
      <c r="A482" s="47"/>
      <c r="B482" s="70"/>
      <c r="C482" s="67"/>
      <c r="D482" s="70"/>
      <c r="E482" s="67"/>
      <c r="F482" s="70"/>
    </row>
    <row r="483" spans="1:6" x14ac:dyDescent="0.25">
      <c r="A483" s="47"/>
      <c r="B483" s="70"/>
      <c r="C483" s="67"/>
      <c r="D483" s="70"/>
      <c r="E483" s="67"/>
      <c r="F483" s="70"/>
    </row>
    <row r="484" spans="1:6" x14ac:dyDescent="0.25">
      <c r="A484" s="47"/>
      <c r="B484" s="70"/>
      <c r="C484" s="67"/>
      <c r="D484" s="70"/>
      <c r="E484" s="67"/>
      <c r="F484" s="70"/>
    </row>
    <row r="485" spans="1:6" x14ac:dyDescent="0.25">
      <c r="A485" s="47"/>
      <c r="B485" s="70"/>
      <c r="C485" s="67"/>
      <c r="D485" s="70"/>
      <c r="E485" s="67"/>
      <c r="F485" s="70"/>
    </row>
    <row r="486" spans="1:6" x14ac:dyDescent="0.25">
      <c r="A486" s="47"/>
      <c r="B486" s="70"/>
      <c r="C486" s="67"/>
      <c r="D486" s="70"/>
      <c r="E486" s="67"/>
      <c r="F486" s="70"/>
    </row>
    <row r="487" spans="1:6" x14ac:dyDescent="0.25">
      <c r="A487" s="47"/>
      <c r="B487" s="70"/>
      <c r="C487" s="67"/>
      <c r="D487" s="70"/>
      <c r="E487" s="67"/>
      <c r="F487" s="70"/>
    </row>
    <row r="488" spans="1:6" x14ac:dyDescent="0.25">
      <c r="A488" s="47"/>
      <c r="B488" s="70"/>
      <c r="C488" s="67"/>
      <c r="D488" s="70"/>
      <c r="E488" s="67"/>
      <c r="F488" s="70"/>
    </row>
    <row r="489" spans="1:6" x14ac:dyDescent="0.25">
      <c r="A489" s="47"/>
      <c r="B489" s="70"/>
      <c r="C489" s="67"/>
      <c r="D489" s="70"/>
      <c r="E489" s="67"/>
      <c r="F489" s="70"/>
    </row>
    <row r="490" spans="1:6" x14ac:dyDescent="0.25">
      <c r="A490" s="47"/>
      <c r="B490" s="70"/>
      <c r="C490" s="67"/>
      <c r="D490" s="70"/>
      <c r="E490" s="67"/>
      <c r="F490" s="70"/>
    </row>
    <row r="491" spans="1:6" x14ac:dyDescent="0.25">
      <c r="A491" s="47"/>
      <c r="B491" s="70"/>
      <c r="C491" s="67"/>
      <c r="D491" s="70"/>
      <c r="E491" s="67"/>
      <c r="F491" s="70"/>
    </row>
    <row r="492" spans="1:6" x14ac:dyDescent="0.25">
      <c r="A492" s="47"/>
      <c r="B492" s="70"/>
      <c r="C492" s="67"/>
      <c r="D492" s="70"/>
      <c r="E492" s="67"/>
      <c r="F492" s="70"/>
    </row>
    <row r="493" spans="1:6" x14ac:dyDescent="0.25">
      <c r="A493" s="47"/>
      <c r="B493" s="70"/>
      <c r="C493" s="67"/>
      <c r="D493" s="70"/>
      <c r="E493" s="67"/>
      <c r="F493" s="70"/>
    </row>
    <row r="494" spans="1:6" x14ac:dyDescent="0.25">
      <c r="A494" s="47"/>
      <c r="B494" s="70"/>
      <c r="C494" s="67"/>
      <c r="D494" s="70"/>
      <c r="E494" s="67"/>
      <c r="F494" s="70"/>
    </row>
    <row r="495" spans="1:6" x14ac:dyDescent="0.25">
      <c r="A495" s="47"/>
      <c r="B495" s="70"/>
      <c r="C495" s="67"/>
      <c r="D495" s="70"/>
      <c r="E495" s="67"/>
      <c r="F495" s="70"/>
    </row>
    <row r="496" spans="1:6" x14ac:dyDescent="0.25">
      <c r="A496" s="47"/>
      <c r="B496" s="70"/>
      <c r="C496" s="67"/>
      <c r="D496" s="70"/>
      <c r="E496" s="67"/>
      <c r="F496" s="70"/>
    </row>
    <row r="497" spans="1:6" x14ac:dyDescent="0.25">
      <c r="A497" s="47"/>
      <c r="B497" s="70"/>
      <c r="C497" s="67"/>
      <c r="D497" s="70"/>
      <c r="E497" s="67"/>
      <c r="F497" s="70"/>
    </row>
    <row r="498" spans="1:6" x14ac:dyDescent="0.25">
      <c r="A498" s="47"/>
      <c r="B498" s="70"/>
      <c r="C498" s="67"/>
      <c r="D498" s="70"/>
      <c r="E498" s="67"/>
      <c r="F498" s="70"/>
    </row>
    <row r="499" spans="1:6" x14ac:dyDescent="0.25">
      <c r="A499" s="47"/>
      <c r="B499" s="70"/>
      <c r="C499" s="67"/>
      <c r="D499" s="70"/>
      <c r="E499" s="67"/>
      <c r="F499" s="70"/>
    </row>
    <row r="500" spans="1:6" x14ac:dyDescent="0.25">
      <c r="A500" s="47"/>
      <c r="B500" s="70"/>
      <c r="C500" s="67"/>
      <c r="D500" s="70"/>
      <c r="E500" s="67"/>
      <c r="F500" s="70"/>
    </row>
    <row r="501" spans="1:6" x14ac:dyDescent="0.25">
      <c r="A501" s="61"/>
      <c r="B501" s="70"/>
      <c r="C501" s="68"/>
      <c r="D501" s="70"/>
      <c r="E501" s="68"/>
      <c r="F501" s="70"/>
    </row>
    <row r="502" spans="1:6" x14ac:dyDescent="0.25">
      <c r="A502" s="61"/>
      <c r="B502" s="70"/>
      <c r="C502" s="68"/>
      <c r="D502" s="70"/>
      <c r="E502" s="68"/>
      <c r="F502" s="70"/>
    </row>
    <row r="503" spans="1:6" x14ac:dyDescent="0.25">
      <c r="A503" s="61"/>
      <c r="B503" s="70"/>
      <c r="C503" s="68"/>
      <c r="D503" s="70"/>
      <c r="E503" s="68"/>
      <c r="F503" s="70"/>
    </row>
    <row r="504" spans="1:6" x14ac:dyDescent="0.25">
      <c r="A504" s="61"/>
      <c r="B504" s="70"/>
      <c r="C504" s="68"/>
      <c r="D504" s="70"/>
      <c r="E504" s="68"/>
      <c r="F504" s="70"/>
    </row>
    <row r="505" spans="1:6" x14ac:dyDescent="0.25">
      <c r="A505" s="61"/>
      <c r="B505" s="70"/>
      <c r="C505" s="68"/>
      <c r="D505" s="70"/>
      <c r="E505" s="68"/>
      <c r="F505" s="70"/>
    </row>
    <row r="506" spans="1:6" x14ac:dyDescent="0.25">
      <c r="A506" s="61"/>
      <c r="B506" s="70"/>
      <c r="C506" s="68"/>
      <c r="D506" s="70"/>
      <c r="E506" s="68"/>
      <c r="F506" s="70"/>
    </row>
    <row r="507" spans="1:6" x14ac:dyDescent="0.25">
      <c r="A507" s="61"/>
      <c r="B507" s="70"/>
      <c r="C507" s="68"/>
      <c r="D507" s="70"/>
      <c r="E507" s="68"/>
      <c r="F507" s="70"/>
    </row>
    <row r="508" spans="1:6" x14ac:dyDescent="0.25">
      <c r="A508" s="61"/>
      <c r="B508" s="70"/>
      <c r="C508" s="68"/>
      <c r="D508" s="70"/>
      <c r="E508" s="68"/>
      <c r="F508" s="70"/>
    </row>
    <row r="509" spans="1:6" x14ac:dyDescent="0.25">
      <c r="A509" s="61"/>
      <c r="B509" s="70"/>
      <c r="C509" s="68"/>
      <c r="D509" s="70"/>
      <c r="E509" s="68"/>
      <c r="F509" s="70"/>
    </row>
    <row r="510" spans="1:6" x14ac:dyDescent="0.25">
      <c r="A510" s="61"/>
      <c r="B510" s="70"/>
      <c r="C510" s="68"/>
      <c r="D510" s="70"/>
      <c r="E510" s="68"/>
      <c r="F510" s="70"/>
    </row>
    <row r="511" spans="1:6" x14ac:dyDescent="0.25">
      <c r="A511" s="61"/>
      <c r="B511" s="70"/>
      <c r="C511" s="68"/>
      <c r="D511" s="70"/>
      <c r="E511" s="68"/>
      <c r="F511" s="70"/>
    </row>
    <row r="512" spans="1:6" x14ac:dyDescent="0.25">
      <c r="A512" s="61"/>
      <c r="B512" s="70"/>
      <c r="C512" s="68"/>
      <c r="D512" s="70"/>
      <c r="E512" s="68"/>
      <c r="F512" s="70"/>
    </row>
    <row r="513" spans="1:6" x14ac:dyDescent="0.25">
      <c r="A513" s="61"/>
      <c r="B513" s="70"/>
      <c r="C513" s="68"/>
      <c r="D513" s="70"/>
      <c r="E513" s="68"/>
      <c r="F513" s="70"/>
    </row>
    <row r="514" spans="1:6" x14ac:dyDescent="0.25">
      <c r="A514" s="61"/>
      <c r="B514" s="70"/>
      <c r="C514" s="68"/>
      <c r="D514" s="70"/>
      <c r="E514" s="68"/>
      <c r="F514" s="70"/>
    </row>
    <row r="515" spans="1:6" x14ac:dyDescent="0.25">
      <c r="A515" s="61"/>
      <c r="B515" s="70"/>
      <c r="C515" s="68"/>
      <c r="D515" s="70"/>
      <c r="E515" s="68"/>
      <c r="F515" s="70"/>
    </row>
    <row r="516" spans="1:6" x14ac:dyDescent="0.25">
      <c r="A516" s="61"/>
      <c r="B516" s="70"/>
      <c r="C516" s="68"/>
      <c r="D516" s="70"/>
      <c r="E516" s="68"/>
      <c r="F516" s="70"/>
    </row>
    <row r="517" spans="1:6" x14ac:dyDescent="0.25">
      <c r="A517" s="61"/>
      <c r="B517" s="70"/>
      <c r="C517" s="68"/>
      <c r="D517" s="70"/>
      <c r="E517" s="68"/>
      <c r="F517" s="70"/>
    </row>
    <row r="518" spans="1:6" x14ac:dyDescent="0.25">
      <c r="A518" s="61"/>
      <c r="B518" s="70"/>
      <c r="C518" s="68"/>
      <c r="D518" s="70"/>
      <c r="E518" s="68"/>
      <c r="F518" s="70"/>
    </row>
    <row r="519" spans="1:6" x14ac:dyDescent="0.25">
      <c r="A519" s="61"/>
      <c r="B519" s="70"/>
      <c r="C519" s="68"/>
      <c r="D519" s="70"/>
      <c r="E519" s="68"/>
      <c r="F519" s="70"/>
    </row>
    <row r="520" spans="1:6" x14ac:dyDescent="0.25">
      <c r="A520" s="61"/>
      <c r="B520" s="70"/>
      <c r="C520" s="68"/>
      <c r="D520" s="70"/>
      <c r="E520" s="68"/>
      <c r="F520" s="70"/>
    </row>
    <row r="521" spans="1:6" x14ac:dyDescent="0.25">
      <c r="A521" s="61"/>
      <c r="B521" s="70"/>
      <c r="C521" s="68"/>
      <c r="D521" s="70"/>
      <c r="E521" s="68"/>
      <c r="F521" s="70"/>
    </row>
    <row r="522" spans="1:6" x14ac:dyDescent="0.25">
      <c r="A522" s="61"/>
      <c r="B522" s="70"/>
      <c r="C522" s="68"/>
      <c r="D522" s="70"/>
      <c r="E522" s="68"/>
      <c r="F522" s="70"/>
    </row>
    <row r="523" spans="1:6" x14ac:dyDescent="0.25">
      <c r="A523" s="61"/>
      <c r="B523" s="70"/>
      <c r="C523" s="68"/>
      <c r="D523" s="70"/>
      <c r="E523" s="68"/>
      <c r="F523" s="70"/>
    </row>
    <row r="524" spans="1:6" x14ac:dyDescent="0.25">
      <c r="A524" s="61"/>
      <c r="B524" s="70"/>
      <c r="C524" s="68"/>
      <c r="D524" s="70"/>
      <c r="E524" s="68"/>
      <c r="F524" s="70"/>
    </row>
    <row r="525" spans="1:6" x14ac:dyDescent="0.25">
      <c r="A525" s="61"/>
      <c r="B525" s="70"/>
      <c r="C525" s="68"/>
      <c r="D525" s="70"/>
      <c r="E525" s="68"/>
      <c r="F525" s="70"/>
    </row>
    <row r="526" spans="1:6" x14ac:dyDescent="0.25">
      <c r="A526" s="61"/>
      <c r="B526" s="70"/>
      <c r="C526" s="68"/>
      <c r="D526" s="70"/>
      <c r="E526" s="68"/>
      <c r="F526" s="70"/>
    </row>
    <row r="527" spans="1:6" x14ac:dyDescent="0.25">
      <c r="A527" s="61"/>
      <c r="B527" s="70"/>
      <c r="C527" s="68"/>
      <c r="D527" s="70"/>
      <c r="E527" s="68"/>
      <c r="F527" s="70"/>
    </row>
    <row r="528" spans="1:6" x14ac:dyDescent="0.25">
      <c r="A528" s="61"/>
      <c r="B528" s="70"/>
      <c r="C528" s="68"/>
      <c r="D528" s="70"/>
      <c r="E528" s="68"/>
      <c r="F528" s="70"/>
    </row>
    <row r="529" spans="1:6" x14ac:dyDescent="0.25">
      <c r="A529" s="61"/>
      <c r="B529" s="70"/>
      <c r="C529" s="68"/>
      <c r="D529" s="70"/>
      <c r="E529" s="68"/>
      <c r="F529" s="70"/>
    </row>
    <row r="530" spans="1:6" x14ac:dyDescent="0.25">
      <c r="A530" s="61"/>
      <c r="B530" s="70"/>
      <c r="C530" s="68"/>
      <c r="D530" s="70"/>
      <c r="E530" s="68"/>
      <c r="F530" s="70"/>
    </row>
    <row r="531" spans="1:6" x14ac:dyDescent="0.25">
      <c r="A531" s="61"/>
      <c r="B531" s="70"/>
      <c r="C531" s="68"/>
      <c r="D531" s="70"/>
      <c r="E531" s="68"/>
      <c r="F531" s="70"/>
    </row>
    <row r="532" spans="1:6" x14ac:dyDescent="0.25">
      <c r="A532" s="61"/>
      <c r="B532" s="70"/>
      <c r="C532" s="68"/>
      <c r="D532" s="70"/>
      <c r="E532" s="68"/>
      <c r="F532" s="70"/>
    </row>
    <row r="533" spans="1:6" x14ac:dyDescent="0.25">
      <c r="A533" s="61"/>
      <c r="B533" s="70"/>
      <c r="C533" s="68"/>
      <c r="D533" s="70"/>
      <c r="E533" s="68"/>
      <c r="F533" s="70"/>
    </row>
    <row r="534" spans="1:6" x14ac:dyDescent="0.25">
      <c r="A534" s="61"/>
      <c r="B534" s="70"/>
      <c r="C534" s="68"/>
      <c r="D534" s="70"/>
      <c r="E534" s="68"/>
      <c r="F534" s="70"/>
    </row>
    <row r="535" spans="1:6" x14ac:dyDescent="0.25">
      <c r="A535" s="61"/>
      <c r="B535" s="70"/>
      <c r="C535" s="68"/>
      <c r="D535" s="70"/>
      <c r="E535" s="68"/>
      <c r="F535" s="70"/>
    </row>
    <row r="536" spans="1:6" x14ac:dyDescent="0.25">
      <c r="A536" s="61"/>
      <c r="B536" s="70"/>
      <c r="C536" s="68"/>
      <c r="D536" s="70"/>
      <c r="E536" s="68"/>
      <c r="F536" s="70"/>
    </row>
    <row r="537" spans="1:6" x14ac:dyDescent="0.25">
      <c r="A537" s="61"/>
      <c r="B537" s="70"/>
      <c r="C537" s="68"/>
      <c r="D537" s="70"/>
      <c r="E537" s="68"/>
      <c r="F537" s="70"/>
    </row>
    <row r="538" spans="1:6" x14ac:dyDescent="0.25">
      <c r="A538" s="61"/>
      <c r="B538" s="70"/>
      <c r="C538" s="68"/>
      <c r="D538" s="70"/>
      <c r="E538" s="68"/>
      <c r="F538" s="70"/>
    </row>
    <row r="539" spans="1:6" x14ac:dyDescent="0.25">
      <c r="A539" s="61"/>
      <c r="B539" s="70"/>
      <c r="C539" s="68"/>
      <c r="D539" s="70"/>
      <c r="E539" s="68"/>
      <c r="F539" s="70"/>
    </row>
    <row r="540" spans="1:6" x14ac:dyDescent="0.25">
      <c r="A540" s="61"/>
      <c r="B540" s="70"/>
      <c r="C540" s="68"/>
      <c r="D540" s="70"/>
      <c r="E540" s="68"/>
      <c r="F540" s="70"/>
    </row>
    <row r="541" spans="1:6" x14ac:dyDescent="0.25">
      <c r="A541" s="61"/>
      <c r="B541" s="70"/>
      <c r="C541" s="68"/>
      <c r="D541" s="70"/>
      <c r="E541" s="68"/>
      <c r="F541" s="70"/>
    </row>
    <row r="542" spans="1:6" x14ac:dyDescent="0.25">
      <c r="A542" s="61"/>
      <c r="B542" s="70"/>
      <c r="C542" s="68"/>
      <c r="D542" s="70"/>
      <c r="E542" s="68"/>
      <c r="F542" s="70"/>
    </row>
    <row r="543" spans="1:6" x14ac:dyDescent="0.25">
      <c r="A543" s="61"/>
      <c r="B543" s="70"/>
      <c r="C543" s="68"/>
      <c r="D543" s="70"/>
      <c r="E543" s="68"/>
      <c r="F543" s="70"/>
    </row>
    <row r="544" spans="1:6" x14ac:dyDescent="0.25">
      <c r="A544" s="61"/>
      <c r="B544" s="70"/>
      <c r="C544" s="68"/>
      <c r="D544" s="70"/>
      <c r="E544" s="68"/>
      <c r="F544" s="70"/>
    </row>
    <row r="545" spans="1:6" x14ac:dyDescent="0.25">
      <c r="A545" s="61"/>
      <c r="B545" s="70"/>
      <c r="C545" s="68"/>
      <c r="D545" s="70"/>
      <c r="E545" s="68"/>
      <c r="F545" s="70"/>
    </row>
    <row r="546" spans="1:6" x14ac:dyDescent="0.25">
      <c r="A546" s="61"/>
      <c r="B546" s="70"/>
      <c r="C546" s="68"/>
      <c r="D546" s="70"/>
      <c r="E546" s="68"/>
      <c r="F546" s="70"/>
    </row>
    <row r="547" spans="1:6" x14ac:dyDescent="0.25">
      <c r="A547" s="61"/>
      <c r="B547" s="70"/>
      <c r="C547" s="68"/>
      <c r="D547" s="70"/>
      <c r="E547" s="68"/>
      <c r="F547" s="70"/>
    </row>
    <row r="548" spans="1:6" x14ac:dyDescent="0.25">
      <c r="A548" s="61"/>
      <c r="B548" s="70"/>
      <c r="C548" s="68"/>
      <c r="D548" s="70"/>
      <c r="E548" s="68"/>
      <c r="F548" s="70"/>
    </row>
    <row r="549" spans="1:6" x14ac:dyDescent="0.25">
      <c r="A549" s="61"/>
      <c r="B549" s="70"/>
      <c r="C549" s="68"/>
      <c r="D549" s="70"/>
      <c r="E549" s="68"/>
      <c r="F549" s="70"/>
    </row>
    <row r="550" spans="1:6" x14ac:dyDescent="0.25">
      <c r="A550" s="61"/>
      <c r="B550" s="70"/>
      <c r="C550" s="68"/>
      <c r="D550" s="70"/>
      <c r="E550" s="68"/>
      <c r="F550" s="70"/>
    </row>
    <row r="551" spans="1:6" x14ac:dyDescent="0.25">
      <c r="A551" s="61"/>
      <c r="B551" s="70"/>
      <c r="C551" s="68"/>
      <c r="D551" s="70"/>
      <c r="E551" s="68"/>
      <c r="F551" s="70"/>
    </row>
    <row r="552" spans="1:6" x14ac:dyDescent="0.25">
      <c r="A552" s="61"/>
      <c r="B552" s="70"/>
      <c r="C552" s="68"/>
      <c r="D552" s="70"/>
      <c r="E552" s="68"/>
      <c r="F552" s="70"/>
    </row>
    <row r="553" spans="1:6" x14ac:dyDescent="0.25">
      <c r="A553" s="61"/>
      <c r="B553" s="70"/>
      <c r="C553" s="68"/>
      <c r="D553" s="70"/>
      <c r="E553" s="68"/>
      <c r="F553" s="70"/>
    </row>
    <row r="554" spans="1:6" x14ac:dyDescent="0.25">
      <c r="A554" s="61"/>
      <c r="B554" s="70"/>
      <c r="C554" s="68"/>
      <c r="D554" s="70"/>
      <c r="E554" s="68"/>
      <c r="F554" s="70"/>
    </row>
    <row r="555" spans="1:6" x14ac:dyDescent="0.25">
      <c r="A555" s="61"/>
      <c r="B555" s="70"/>
      <c r="C555" s="68"/>
      <c r="D555" s="70"/>
      <c r="E555" s="68"/>
      <c r="F555" s="70"/>
    </row>
    <row r="556" spans="1:6" x14ac:dyDescent="0.25">
      <c r="A556" s="61"/>
      <c r="B556" s="70"/>
      <c r="C556" s="68"/>
      <c r="D556" s="70"/>
      <c r="E556" s="68"/>
      <c r="F556" s="70"/>
    </row>
    <row r="557" spans="1:6" x14ac:dyDescent="0.25">
      <c r="A557" s="61"/>
      <c r="B557" s="70"/>
      <c r="C557" s="68"/>
      <c r="D557" s="70"/>
      <c r="E557" s="68"/>
      <c r="F557" s="70"/>
    </row>
    <row r="558" spans="1:6" x14ac:dyDescent="0.25">
      <c r="A558" s="61"/>
      <c r="B558" s="70"/>
      <c r="C558" s="68"/>
      <c r="D558" s="70"/>
      <c r="E558" s="68"/>
      <c r="F558" s="70"/>
    </row>
    <row r="559" spans="1:6" x14ac:dyDescent="0.25">
      <c r="A559" s="61"/>
      <c r="B559" s="70"/>
      <c r="C559" s="68"/>
      <c r="D559" s="70"/>
      <c r="E559" s="68"/>
      <c r="F559" s="70"/>
    </row>
    <row r="560" spans="1:6" x14ac:dyDescent="0.25">
      <c r="A560" s="61"/>
      <c r="B560" s="70"/>
      <c r="C560" s="68"/>
      <c r="D560" s="70"/>
      <c r="E560" s="68"/>
      <c r="F560" s="70"/>
    </row>
    <row r="561" spans="1:6" x14ac:dyDescent="0.25">
      <c r="A561" s="61"/>
      <c r="B561" s="70"/>
      <c r="C561" s="68"/>
      <c r="D561" s="70"/>
      <c r="E561" s="68"/>
      <c r="F561" s="70"/>
    </row>
    <row r="562" spans="1:6" x14ac:dyDescent="0.25">
      <c r="A562" s="61"/>
      <c r="B562" s="70"/>
      <c r="C562" s="68"/>
      <c r="D562" s="70"/>
      <c r="E562" s="68"/>
      <c r="F562" s="70"/>
    </row>
    <row r="563" spans="1:6" x14ac:dyDescent="0.25">
      <c r="A563" s="61"/>
      <c r="B563" s="70"/>
      <c r="C563" s="68"/>
      <c r="D563" s="70"/>
      <c r="E563" s="68"/>
      <c r="F563" s="70"/>
    </row>
    <row r="564" spans="1:6" x14ac:dyDescent="0.25">
      <c r="A564" s="61"/>
      <c r="B564" s="70"/>
      <c r="C564" s="68"/>
      <c r="D564" s="70"/>
      <c r="E564" s="68"/>
      <c r="F564" s="70"/>
    </row>
    <row r="565" spans="1:6" x14ac:dyDescent="0.25">
      <c r="A565" s="61"/>
      <c r="B565" s="70"/>
      <c r="C565" s="68"/>
      <c r="D565" s="70"/>
      <c r="E565" s="68"/>
      <c r="F565" s="70"/>
    </row>
    <row r="566" spans="1:6" x14ac:dyDescent="0.25">
      <c r="A566" s="61"/>
      <c r="B566" s="70"/>
      <c r="C566" s="68"/>
      <c r="D566" s="70"/>
      <c r="E566" s="68"/>
      <c r="F566" s="70"/>
    </row>
    <row r="567" spans="1:6" x14ac:dyDescent="0.25">
      <c r="A567" s="61"/>
      <c r="B567" s="70"/>
      <c r="C567" s="68"/>
      <c r="D567" s="70"/>
      <c r="E567" s="68"/>
      <c r="F567" s="70"/>
    </row>
    <row r="568" spans="1:6" x14ac:dyDescent="0.25">
      <c r="A568" s="61"/>
      <c r="B568" s="70"/>
      <c r="C568" s="68"/>
      <c r="D568" s="70"/>
      <c r="E568" s="68"/>
      <c r="F568" s="70"/>
    </row>
    <row r="569" spans="1:6" x14ac:dyDescent="0.25">
      <c r="A569" s="61"/>
      <c r="B569" s="70"/>
      <c r="C569" s="68"/>
      <c r="D569" s="70"/>
      <c r="E569" s="68"/>
      <c r="F569" s="70"/>
    </row>
    <row r="570" spans="1:6" x14ac:dyDescent="0.25">
      <c r="A570" s="61"/>
      <c r="B570" s="70"/>
      <c r="C570" s="68"/>
      <c r="D570" s="70"/>
      <c r="E570" s="68"/>
      <c r="F570" s="70"/>
    </row>
    <row r="571" spans="1:6" x14ac:dyDescent="0.25">
      <c r="A571" s="61"/>
      <c r="B571" s="70"/>
      <c r="C571" s="68"/>
      <c r="D571" s="70"/>
      <c r="E571" s="68"/>
      <c r="F571" s="70"/>
    </row>
    <row r="572" spans="1:6" x14ac:dyDescent="0.25">
      <c r="A572" s="61"/>
      <c r="B572" s="70"/>
      <c r="C572" s="68"/>
      <c r="D572" s="70"/>
      <c r="E572" s="68"/>
      <c r="F572" s="70"/>
    </row>
    <row r="573" spans="1:6" x14ac:dyDescent="0.25">
      <c r="A573" s="61"/>
      <c r="B573" s="70"/>
      <c r="C573" s="68"/>
      <c r="D573" s="70"/>
      <c r="E573" s="68"/>
      <c r="F573" s="70"/>
    </row>
    <row r="574" spans="1:6" x14ac:dyDescent="0.25">
      <c r="A574" s="61"/>
      <c r="B574" s="70"/>
      <c r="C574" s="68"/>
      <c r="D574" s="70"/>
      <c r="E574" s="68"/>
      <c r="F574" s="70"/>
    </row>
    <row r="575" spans="1:6" x14ac:dyDescent="0.25">
      <c r="A575" s="61"/>
      <c r="B575" s="70"/>
      <c r="C575" s="68"/>
      <c r="D575" s="70"/>
      <c r="E575" s="68"/>
      <c r="F575" s="70"/>
    </row>
    <row r="576" spans="1:6" x14ac:dyDescent="0.25">
      <c r="A576" s="61"/>
      <c r="B576" s="70"/>
      <c r="C576" s="68"/>
      <c r="D576" s="70"/>
      <c r="E576" s="68"/>
      <c r="F576" s="70"/>
    </row>
    <row r="577" spans="1:6" x14ac:dyDescent="0.25">
      <c r="A577" s="61"/>
      <c r="B577" s="70"/>
      <c r="C577" s="68"/>
      <c r="D577" s="70"/>
      <c r="E577" s="68"/>
      <c r="F577" s="70"/>
    </row>
    <row r="578" spans="1:6" x14ac:dyDescent="0.25">
      <c r="A578" s="61"/>
      <c r="B578" s="70"/>
      <c r="C578" s="68"/>
      <c r="D578" s="70"/>
      <c r="E578" s="68"/>
      <c r="F578" s="70"/>
    </row>
    <row r="579" spans="1:6" x14ac:dyDescent="0.25">
      <c r="A579" s="61"/>
      <c r="B579" s="70"/>
      <c r="C579" s="68"/>
      <c r="D579" s="70"/>
      <c r="E579" s="68"/>
      <c r="F579" s="70"/>
    </row>
    <row r="580" spans="1:6" x14ac:dyDescent="0.25">
      <c r="A580" s="61"/>
      <c r="B580" s="70"/>
      <c r="C580" s="68"/>
      <c r="D580" s="70"/>
      <c r="E580" s="68"/>
      <c r="F580" s="70"/>
    </row>
    <row r="581" spans="1:6" x14ac:dyDescent="0.25">
      <c r="A581" s="61"/>
      <c r="B581" s="70"/>
      <c r="C581" s="68"/>
      <c r="D581" s="70"/>
      <c r="E581" s="68"/>
      <c r="F581" s="70"/>
    </row>
    <row r="582" spans="1:6" x14ac:dyDescent="0.25">
      <c r="A582" s="61"/>
      <c r="B582" s="70"/>
      <c r="C582" s="68"/>
      <c r="D582" s="70"/>
      <c r="E582" s="68"/>
      <c r="F582" s="70"/>
    </row>
    <row r="583" spans="1:6" x14ac:dyDescent="0.25">
      <c r="A583" s="61"/>
      <c r="B583" s="70"/>
      <c r="C583" s="68"/>
      <c r="D583" s="70"/>
      <c r="E583" s="68"/>
      <c r="F583" s="70"/>
    </row>
    <row r="584" spans="1:6" x14ac:dyDescent="0.25">
      <c r="A584" s="61"/>
      <c r="B584" s="70"/>
      <c r="C584" s="68"/>
      <c r="D584" s="70"/>
      <c r="E584" s="68"/>
      <c r="F584" s="70"/>
    </row>
    <row r="585" spans="1:6" x14ac:dyDescent="0.25">
      <c r="A585" s="61"/>
      <c r="B585" s="70"/>
      <c r="C585" s="68"/>
      <c r="D585" s="70"/>
      <c r="E585" s="68"/>
      <c r="F585" s="70"/>
    </row>
    <row r="586" spans="1:6" x14ac:dyDescent="0.25">
      <c r="A586" s="61"/>
      <c r="B586" s="70"/>
      <c r="C586" s="68"/>
      <c r="D586" s="70"/>
      <c r="E586" s="68"/>
      <c r="F586" s="70"/>
    </row>
    <row r="587" spans="1:6" x14ac:dyDescent="0.25">
      <c r="A587" s="61"/>
      <c r="B587" s="70"/>
      <c r="C587" s="68"/>
      <c r="D587" s="70"/>
      <c r="E587" s="68"/>
      <c r="F587" s="70"/>
    </row>
    <row r="588" spans="1:6" x14ac:dyDescent="0.25">
      <c r="A588" s="61"/>
      <c r="B588" s="70"/>
      <c r="C588" s="68"/>
      <c r="D588" s="70"/>
      <c r="E588" s="68"/>
      <c r="F588" s="70"/>
    </row>
    <row r="589" spans="1:6" x14ac:dyDescent="0.25">
      <c r="A589" s="61"/>
      <c r="B589" s="70"/>
      <c r="C589" s="68"/>
      <c r="D589" s="70"/>
      <c r="E589" s="68"/>
      <c r="F589" s="70"/>
    </row>
    <row r="590" spans="1:6" x14ac:dyDescent="0.25">
      <c r="A590" s="61"/>
      <c r="B590" s="70"/>
      <c r="C590" s="68"/>
      <c r="D590" s="70"/>
      <c r="E590" s="68"/>
      <c r="F590" s="70"/>
    </row>
    <row r="591" spans="1:6" x14ac:dyDescent="0.25">
      <c r="A591" s="61"/>
      <c r="B591" s="70"/>
      <c r="C591" s="68"/>
      <c r="D591" s="70"/>
      <c r="E591" s="68"/>
      <c r="F591" s="70"/>
    </row>
    <row r="592" spans="1:6" x14ac:dyDescent="0.25">
      <c r="A592" s="61"/>
      <c r="B592" s="70"/>
      <c r="C592" s="68"/>
      <c r="D592" s="70"/>
      <c r="E592" s="68"/>
      <c r="F592" s="70"/>
    </row>
    <row r="593" spans="1:6" x14ac:dyDescent="0.25">
      <c r="A593" s="61"/>
      <c r="B593" s="70"/>
      <c r="C593" s="68"/>
      <c r="D593" s="70"/>
      <c r="E593" s="68"/>
      <c r="F593" s="70"/>
    </row>
    <row r="594" spans="1:6" x14ac:dyDescent="0.25">
      <c r="A594" s="61"/>
      <c r="B594" s="70"/>
      <c r="C594" s="68"/>
      <c r="D594" s="70"/>
      <c r="E594" s="68"/>
      <c r="F594" s="70"/>
    </row>
    <row r="595" spans="1:6" x14ac:dyDescent="0.25">
      <c r="A595" s="61"/>
      <c r="B595" s="70"/>
      <c r="C595" s="68"/>
      <c r="D595" s="70"/>
      <c r="E595" s="68"/>
      <c r="F595" s="70"/>
    </row>
    <row r="596" spans="1:6" x14ac:dyDescent="0.25">
      <c r="A596" s="61"/>
      <c r="B596" s="70"/>
      <c r="C596" s="68"/>
      <c r="D596" s="70"/>
      <c r="E596" s="68"/>
      <c r="F596" s="70"/>
    </row>
    <row r="597" spans="1:6" x14ac:dyDescent="0.25">
      <c r="A597" s="61"/>
      <c r="B597" s="70"/>
      <c r="C597" s="68"/>
      <c r="D597" s="70"/>
      <c r="E597" s="68"/>
      <c r="F597" s="70"/>
    </row>
    <row r="598" spans="1:6" x14ac:dyDescent="0.25">
      <c r="A598" s="61"/>
      <c r="B598" s="70"/>
      <c r="C598" s="68"/>
      <c r="D598" s="70"/>
      <c r="E598" s="68"/>
      <c r="F598" s="70"/>
    </row>
    <row r="599" spans="1:6" x14ac:dyDescent="0.25">
      <c r="A599" s="61"/>
      <c r="B599" s="70"/>
      <c r="C599" s="68"/>
      <c r="D599" s="70"/>
      <c r="E599" s="68"/>
      <c r="F599" s="70"/>
    </row>
    <row r="600" spans="1:6" x14ac:dyDescent="0.25">
      <c r="A600" s="61"/>
      <c r="B600" s="70"/>
      <c r="C600" s="68"/>
      <c r="D600" s="70"/>
      <c r="E600" s="68"/>
      <c r="F600" s="70"/>
    </row>
    <row r="601" spans="1:6" x14ac:dyDescent="0.25">
      <c r="A601" s="61"/>
      <c r="B601" s="70"/>
      <c r="C601" s="68"/>
      <c r="D601" s="70"/>
      <c r="E601" s="68"/>
      <c r="F601" s="70"/>
    </row>
    <row r="602" spans="1:6" x14ac:dyDescent="0.25">
      <c r="A602" s="61"/>
      <c r="B602" s="70"/>
      <c r="C602" s="68"/>
      <c r="D602" s="70"/>
      <c r="E602" s="68"/>
      <c r="F602" s="70"/>
    </row>
    <row r="603" spans="1:6" x14ac:dyDescent="0.25">
      <c r="A603" s="61"/>
      <c r="B603" s="70"/>
      <c r="C603" s="68"/>
      <c r="D603" s="70"/>
      <c r="E603" s="68"/>
      <c r="F603" s="70"/>
    </row>
    <row r="604" spans="1:6" x14ac:dyDescent="0.25">
      <c r="A604" s="61"/>
      <c r="B604" s="70"/>
      <c r="C604" s="68"/>
      <c r="D604" s="70"/>
      <c r="E604" s="68"/>
      <c r="F604" s="70"/>
    </row>
    <row r="605" spans="1:6" x14ac:dyDescent="0.25">
      <c r="A605" s="61"/>
      <c r="B605" s="70"/>
      <c r="C605" s="68"/>
      <c r="D605" s="70"/>
      <c r="E605" s="68"/>
      <c r="F605" s="70"/>
    </row>
    <row r="606" spans="1:6" x14ac:dyDescent="0.25">
      <c r="A606" s="61"/>
      <c r="B606" s="70"/>
      <c r="C606" s="68"/>
      <c r="D606" s="70"/>
      <c r="E606" s="68"/>
      <c r="F606" s="70"/>
    </row>
    <row r="607" spans="1:6" x14ac:dyDescent="0.25">
      <c r="A607" s="61"/>
      <c r="B607" s="70"/>
      <c r="C607" s="68"/>
      <c r="D607" s="70"/>
      <c r="E607" s="68"/>
      <c r="F607" s="70"/>
    </row>
    <row r="608" spans="1:6" x14ac:dyDescent="0.25">
      <c r="A608" s="61"/>
      <c r="B608" s="70"/>
      <c r="C608" s="68"/>
      <c r="D608" s="70"/>
      <c r="E608" s="68"/>
      <c r="F608" s="70"/>
    </row>
    <row r="609" spans="1:6" x14ac:dyDescent="0.25">
      <c r="A609" s="61"/>
      <c r="B609" s="70"/>
      <c r="C609" s="68"/>
      <c r="D609" s="70"/>
      <c r="E609" s="68"/>
      <c r="F609" s="70"/>
    </row>
    <row r="610" spans="1:6" x14ac:dyDescent="0.25">
      <c r="A610" s="61"/>
      <c r="B610" s="70"/>
      <c r="C610" s="68"/>
      <c r="D610" s="70"/>
      <c r="E610" s="68"/>
      <c r="F610" s="70"/>
    </row>
    <row r="611" spans="1:6" x14ac:dyDescent="0.25">
      <c r="A611" s="61"/>
      <c r="B611" s="70"/>
      <c r="C611" s="68"/>
      <c r="D611" s="70"/>
      <c r="E611" s="68"/>
      <c r="F611" s="70"/>
    </row>
    <row r="612" spans="1:6" x14ac:dyDescent="0.25">
      <c r="A612" s="61"/>
      <c r="B612" s="70"/>
      <c r="C612" s="68"/>
      <c r="D612" s="70"/>
      <c r="E612" s="68"/>
      <c r="F612" s="70"/>
    </row>
    <row r="613" spans="1:6" x14ac:dyDescent="0.25">
      <c r="A613" s="61"/>
      <c r="B613" s="70"/>
      <c r="C613" s="68"/>
      <c r="D613" s="70"/>
      <c r="E613" s="68"/>
      <c r="F613" s="70"/>
    </row>
    <row r="614" spans="1:6" x14ac:dyDescent="0.25">
      <c r="A614" s="61"/>
      <c r="B614" s="70"/>
      <c r="C614" s="68"/>
      <c r="D614" s="70"/>
      <c r="E614" s="68"/>
      <c r="F614" s="70"/>
    </row>
    <row r="615" spans="1:6" x14ac:dyDescent="0.25">
      <c r="A615" s="61"/>
      <c r="B615" s="70"/>
      <c r="C615" s="68"/>
      <c r="D615" s="70"/>
      <c r="E615" s="68"/>
      <c r="F615" s="70"/>
    </row>
    <row r="616" spans="1:6" x14ac:dyDescent="0.25">
      <c r="A616" s="61"/>
      <c r="B616" s="70"/>
      <c r="C616" s="68"/>
      <c r="D616" s="70"/>
      <c r="E616" s="68"/>
      <c r="F616" s="70"/>
    </row>
    <row r="617" spans="1:6" x14ac:dyDescent="0.25">
      <c r="A617" s="61"/>
      <c r="B617" s="70"/>
      <c r="C617" s="68"/>
      <c r="D617" s="70"/>
      <c r="E617" s="68"/>
      <c r="F617" s="70"/>
    </row>
    <row r="618" spans="1:6" x14ac:dyDescent="0.25">
      <c r="A618" s="61"/>
      <c r="B618" s="70"/>
      <c r="C618" s="68"/>
      <c r="D618" s="70"/>
      <c r="E618" s="68"/>
      <c r="F618" s="70"/>
    </row>
    <row r="619" spans="1:6" x14ac:dyDescent="0.25">
      <c r="A619" s="61"/>
      <c r="B619" s="70"/>
      <c r="C619" s="68"/>
      <c r="D619" s="70"/>
      <c r="E619" s="68"/>
      <c r="F619" s="70"/>
    </row>
    <row r="620" spans="1:6" x14ac:dyDescent="0.25">
      <c r="A620" s="61"/>
      <c r="B620" s="70"/>
      <c r="C620" s="68"/>
      <c r="D620" s="70"/>
      <c r="E620" s="68"/>
      <c r="F620" s="70"/>
    </row>
    <row r="621" spans="1:6" x14ac:dyDescent="0.25">
      <c r="A621" s="61"/>
      <c r="B621" s="70"/>
      <c r="C621" s="68"/>
      <c r="D621" s="70"/>
      <c r="E621" s="68"/>
      <c r="F621" s="70"/>
    </row>
    <row r="622" spans="1:6" x14ac:dyDescent="0.25">
      <c r="A622" s="61"/>
      <c r="B622" s="70"/>
      <c r="C622" s="68"/>
      <c r="D622" s="70"/>
      <c r="E622" s="68"/>
      <c r="F622" s="70"/>
    </row>
    <row r="623" spans="1:6" x14ac:dyDescent="0.25">
      <c r="A623" s="61"/>
      <c r="B623" s="70"/>
      <c r="C623" s="68"/>
      <c r="D623" s="70"/>
      <c r="E623" s="68"/>
      <c r="F623" s="70"/>
    </row>
    <row r="624" spans="1:6" x14ac:dyDescent="0.25">
      <c r="A624" s="61"/>
      <c r="B624" s="70"/>
      <c r="C624" s="68"/>
      <c r="D624" s="70"/>
      <c r="E624" s="68"/>
      <c r="F624" s="70"/>
    </row>
    <row r="625" spans="1:6" x14ac:dyDescent="0.25">
      <c r="A625" s="61"/>
      <c r="B625" s="70"/>
      <c r="C625" s="68"/>
      <c r="D625" s="70"/>
      <c r="E625" s="68"/>
      <c r="F625" s="70"/>
    </row>
    <row r="626" spans="1:6" x14ac:dyDescent="0.25">
      <c r="A626" s="61"/>
      <c r="B626" s="70"/>
      <c r="C626" s="68"/>
      <c r="D626" s="70"/>
      <c r="E626" s="68"/>
      <c r="F626" s="70"/>
    </row>
    <row r="627" spans="1:6" x14ac:dyDescent="0.25">
      <c r="A627" s="61"/>
      <c r="B627" s="70"/>
      <c r="C627" s="68"/>
      <c r="D627" s="70"/>
      <c r="E627" s="68"/>
      <c r="F627" s="70"/>
    </row>
    <row r="628" spans="1:6" x14ac:dyDescent="0.25">
      <c r="A628" s="61"/>
      <c r="B628" s="70"/>
      <c r="C628" s="68"/>
      <c r="D628" s="70"/>
      <c r="E628" s="68"/>
      <c r="F628" s="70"/>
    </row>
    <row r="629" spans="1:6" x14ac:dyDescent="0.25">
      <c r="A629" s="61"/>
      <c r="B629" s="70"/>
      <c r="C629" s="68"/>
      <c r="D629" s="70"/>
      <c r="E629" s="68"/>
      <c r="F629" s="70"/>
    </row>
    <row r="630" spans="1:6" x14ac:dyDescent="0.25">
      <c r="A630" s="61"/>
      <c r="B630" s="70"/>
      <c r="C630" s="68"/>
      <c r="D630" s="70"/>
      <c r="E630" s="68"/>
      <c r="F630" s="70"/>
    </row>
    <row r="631" spans="1:6" x14ac:dyDescent="0.25">
      <c r="A631" s="61"/>
      <c r="B631" s="70"/>
      <c r="C631" s="68"/>
      <c r="D631" s="70"/>
      <c r="E631" s="68"/>
      <c r="F631" s="70"/>
    </row>
    <row r="632" spans="1:6" x14ac:dyDescent="0.25">
      <c r="A632" s="61"/>
      <c r="B632" s="70"/>
      <c r="C632" s="68"/>
      <c r="D632" s="70"/>
      <c r="E632" s="68"/>
      <c r="F632" s="70"/>
    </row>
    <row r="633" spans="1:6" x14ac:dyDescent="0.25">
      <c r="A633" s="61"/>
      <c r="B633" s="70"/>
      <c r="C633" s="68"/>
      <c r="D633" s="70"/>
      <c r="E633" s="68"/>
      <c r="F633" s="70"/>
    </row>
    <row r="634" spans="1:6" x14ac:dyDescent="0.25">
      <c r="A634" s="61"/>
      <c r="B634" s="70"/>
      <c r="C634" s="68"/>
      <c r="D634" s="70"/>
      <c r="E634" s="68"/>
      <c r="F634" s="70"/>
    </row>
    <row r="635" spans="1:6" x14ac:dyDescent="0.25">
      <c r="A635" s="61"/>
      <c r="B635" s="70"/>
      <c r="C635" s="68"/>
      <c r="D635" s="70"/>
      <c r="E635" s="68"/>
      <c r="F635" s="70"/>
    </row>
    <row r="636" spans="1:6" x14ac:dyDescent="0.25">
      <c r="A636" s="61"/>
      <c r="B636" s="70"/>
      <c r="C636" s="68"/>
      <c r="D636" s="70"/>
      <c r="E636" s="68"/>
      <c r="F636" s="70"/>
    </row>
    <row r="637" spans="1:6" x14ac:dyDescent="0.25">
      <c r="A637" s="61"/>
      <c r="B637" s="70"/>
      <c r="C637" s="68"/>
      <c r="D637" s="70"/>
      <c r="E637" s="68"/>
      <c r="F637" s="70"/>
    </row>
    <row r="638" spans="1:6" x14ac:dyDescent="0.25">
      <c r="A638" s="61"/>
      <c r="B638" s="70"/>
      <c r="C638" s="68"/>
      <c r="D638" s="70"/>
      <c r="E638" s="68"/>
      <c r="F638" s="70"/>
    </row>
    <row r="639" spans="1:6" x14ac:dyDescent="0.25">
      <c r="A639" s="61"/>
      <c r="B639" s="70"/>
      <c r="C639" s="68"/>
      <c r="D639" s="70"/>
      <c r="E639" s="68"/>
      <c r="F639" s="70"/>
    </row>
    <row r="640" spans="1:6" x14ac:dyDescent="0.25">
      <c r="A640" s="61"/>
      <c r="B640" s="70"/>
      <c r="C640" s="68"/>
      <c r="D640" s="70"/>
      <c r="E640" s="68"/>
      <c r="F640" s="70"/>
    </row>
    <row r="641" spans="1:6" x14ac:dyDescent="0.25">
      <c r="A641" s="61"/>
      <c r="B641" s="70"/>
      <c r="C641" s="68"/>
      <c r="D641" s="70"/>
      <c r="E641" s="68"/>
      <c r="F641" s="70"/>
    </row>
    <row r="642" spans="1:6" x14ac:dyDescent="0.25">
      <c r="A642" s="61"/>
      <c r="B642" s="70"/>
      <c r="C642" s="68"/>
      <c r="D642" s="70"/>
      <c r="E642" s="68"/>
      <c r="F642" s="70"/>
    </row>
    <row r="643" spans="1:6" x14ac:dyDescent="0.25">
      <c r="A643" s="61"/>
      <c r="B643" s="70"/>
      <c r="C643" s="68"/>
      <c r="D643" s="70"/>
      <c r="E643" s="68"/>
      <c r="F643" s="70"/>
    </row>
    <row r="644" spans="1:6" x14ac:dyDescent="0.25">
      <c r="A644" s="61"/>
      <c r="B644" s="70"/>
      <c r="C644" s="68"/>
      <c r="D644" s="70"/>
      <c r="E644" s="68"/>
      <c r="F644" s="70"/>
    </row>
    <row r="645" spans="1:6" x14ac:dyDescent="0.25">
      <c r="A645" s="61"/>
      <c r="B645" s="70"/>
      <c r="C645" s="68"/>
      <c r="D645" s="70"/>
      <c r="E645" s="68"/>
      <c r="F645" s="70"/>
    </row>
    <row r="646" spans="1:6" x14ac:dyDescent="0.25">
      <c r="A646" s="61"/>
      <c r="B646" s="70"/>
      <c r="C646" s="68"/>
      <c r="D646" s="70"/>
      <c r="E646" s="68"/>
      <c r="F646" s="70"/>
    </row>
    <row r="647" spans="1:6" x14ac:dyDescent="0.25">
      <c r="A647" s="61"/>
      <c r="B647" s="70"/>
      <c r="C647" s="68"/>
      <c r="D647" s="70"/>
      <c r="E647" s="68"/>
      <c r="F647" s="70"/>
    </row>
    <row r="648" spans="1:6" x14ac:dyDescent="0.25">
      <c r="A648" s="61"/>
      <c r="B648" s="70"/>
      <c r="C648" s="68"/>
      <c r="D648" s="70"/>
      <c r="E648" s="68"/>
      <c r="F648" s="70"/>
    </row>
    <row r="649" spans="1:6" x14ac:dyDescent="0.25">
      <c r="A649" s="61"/>
      <c r="B649" s="70"/>
      <c r="C649" s="68"/>
      <c r="D649" s="70"/>
      <c r="E649" s="68"/>
      <c r="F649" s="70"/>
    </row>
    <row r="650" spans="1:6" x14ac:dyDescent="0.25">
      <c r="A650" s="61"/>
      <c r="B650" s="70"/>
      <c r="C650" s="68"/>
      <c r="D650" s="70"/>
      <c r="E650" s="68"/>
      <c r="F650" s="70"/>
    </row>
    <row r="651" spans="1:6" x14ac:dyDescent="0.25">
      <c r="A651" s="61"/>
      <c r="B651" s="70"/>
      <c r="C651" s="68"/>
      <c r="D651" s="70"/>
      <c r="E651" s="68"/>
      <c r="F651" s="70"/>
    </row>
    <row r="652" spans="1:6" x14ac:dyDescent="0.25">
      <c r="A652" s="61"/>
      <c r="B652" s="70"/>
      <c r="C652" s="68"/>
      <c r="D652" s="70"/>
      <c r="E652" s="68"/>
      <c r="F652" s="70"/>
    </row>
    <row r="653" spans="1:6" x14ac:dyDescent="0.25">
      <c r="A653" s="61"/>
      <c r="B653" s="70"/>
      <c r="C653" s="68"/>
      <c r="D653" s="70"/>
      <c r="E653" s="68"/>
      <c r="F653" s="70"/>
    </row>
    <row r="654" spans="1:6" x14ac:dyDescent="0.25">
      <c r="A654" s="61"/>
      <c r="B654" s="70"/>
      <c r="C654" s="68"/>
      <c r="D654" s="70"/>
      <c r="E654" s="68"/>
      <c r="F654" s="70"/>
    </row>
    <row r="655" spans="1:6" x14ac:dyDescent="0.25">
      <c r="A655" s="61"/>
      <c r="B655" s="70"/>
      <c r="C655" s="68"/>
      <c r="D655" s="70"/>
      <c r="E655" s="68"/>
      <c r="F655" s="70"/>
    </row>
    <row r="656" spans="1:6" x14ac:dyDescent="0.25">
      <c r="A656" s="61"/>
      <c r="B656" s="70"/>
      <c r="C656" s="68"/>
      <c r="D656" s="70"/>
      <c r="E656" s="68"/>
      <c r="F656" s="70"/>
    </row>
    <row r="657" spans="1:6" x14ac:dyDescent="0.25">
      <c r="A657" s="61"/>
      <c r="B657" s="70"/>
      <c r="C657" s="68"/>
      <c r="D657" s="70"/>
      <c r="E657" s="68"/>
      <c r="F657" s="70"/>
    </row>
    <row r="658" spans="1:6" x14ac:dyDescent="0.25">
      <c r="A658" s="61"/>
      <c r="B658" s="70"/>
      <c r="C658" s="68"/>
      <c r="D658" s="70"/>
      <c r="E658" s="68"/>
      <c r="F658" s="70"/>
    </row>
    <row r="659" spans="1:6" x14ac:dyDescent="0.25">
      <c r="A659" s="61"/>
      <c r="B659" s="70"/>
      <c r="C659" s="68"/>
      <c r="D659" s="70"/>
      <c r="E659" s="68"/>
      <c r="F659" s="70"/>
    </row>
    <row r="660" spans="1:6" x14ac:dyDescent="0.25">
      <c r="A660" s="61"/>
      <c r="B660" s="70"/>
      <c r="C660" s="68"/>
      <c r="D660" s="70"/>
      <c r="E660" s="68"/>
      <c r="F660" s="70"/>
    </row>
    <row r="661" spans="1:6" x14ac:dyDescent="0.25">
      <c r="A661" s="61"/>
      <c r="B661" s="70"/>
      <c r="C661" s="68"/>
      <c r="D661" s="70"/>
      <c r="E661" s="68"/>
      <c r="F661" s="70"/>
    </row>
    <row r="662" spans="1:6" x14ac:dyDescent="0.25">
      <c r="A662" s="61"/>
      <c r="B662" s="70"/>
      <c r="C662" s="68"/>
      <c r="D662" s="70"/>
      <c r="E662" s="68"/>
      <c r="F662" s="70"/>
    </row>
    <row r="663" spans="1:6" x14ac:dyDescent="0.25">
      <c r="A663" s="61"/>
      <c r="B663" s="70"/>
      <c r="C663" s="68"/>
      <c r="D663" s="70"/>
      <c r="E663" s="68"/>
      <c r="F663" s="70"/>
    </row>
    <row r="664" spans="1:6" x14ac:dyDescent="0.25">
      <c r="A664" s="61"/>
      <c r="B664" s="70"/>
      <c r="C664" s="68"/>
      <c r="D664" s="70"/>
      <c r="E664" s="68"/>
      <c r="F664" s="70"/>
    </row>
    <row r="665" spans="1:6" x14ac:dyDescent="0.25">
      <c r="A665" s="61"/>
      <c r="B665" s="70"/>
      <c r="C665" s="68"/>
      <c r="D665" s="70"/>
      <c r="E665" s="68"/>
      <c r="F665" s="70"/>
    </row>
    <row r="666" spans="1:6" x14ac:dyDescent="0.25">
      <c r="A666" s="61"/>
      <c r="B666" s="70"/>
      <c r="C666" s="68"/>
      <c r="D666" s="70"/>
      <c r="E666" s="68"/>
      <c r="F666" s="70"/>
    </row>
    <row r="667" spans="1:6" x14ac:dyDescent="0.25">
      <c r="A667" s="61"/>
      <c r="B667" s="70"/>
      <c r="C667" s="68"/>
      <c r="D667" s="70"/>
      <c r="E667" s="68"/>
      <c r="F667" s="70"/>
    </row>
    <row r="668" spans="1:6" x14ac:dyDescent="0.25">
      <c r="A668" s="61"/>
      <c r="B668" s="70"/>
      <c r="C668" s="68"/>
      <c r="D668" s="70"/>
      <c r="E668" s="68"/>
      <c r="F668" s="70"/>
    </row>
    <row r="669" spans="1:6" x14ac:dyDescent="0.25">
      <c r="A669" s="61"/>
      <c r="B669" s="70"/>
      <c r="C669" s="68"/>
      <c r="D669" s="70"/>
      <c r="E669" s="68"/>
      <c r="F669" s="70"/>
    </row>
    <row r="670" spans="1:6" x14ac:dyDescent="0.25">
      <c r="A670" s="61"/>
      <c r="B670" s="70"/>
      <c r="C670" s="68"/>
      <c r="D670" s="70"/>
      <c r="E670" s="68"/>
      <c r="F670" s="70"/>
    </row>
    <row r="671" spans="1:6" x14ac:dyDescent="0.25">
      <c r="A671" s="61"/>
      <c r="B671" s="70"/>
      <c r="C671" s="68"/>
      <c r="D671" s="70"/>
      <c r="E671" s="68"/>
      <c r="F671" s="70"/>
    </row>
    <row r="672" spans="1:6" x14ac:dyDescent="0.25">
      <c r="A672" s="61"/>
      <c r="B672" s="70"/>
      <c r="C672" s="68"/>
      <c r="D672" s="70"/>
      <c r="E672" s="68"/>
      <c r="F672" s="70"/>
    </row>
    <row r="673" spans="1:6" x14ac:dyDescent="0.25">
      <c r="A673" s="61"/>
      <c r="B673" s="70"/>
      <c r="C673" s="68"/>
      <c r="D673" s="70"/>
      <c r="E673" s="68"/>
      <c r="F673" s="70"/>
    </row>
    <row r="674" spans="1:6" x14ac:dyDescent="0.25">
      <c r="A674" s="61"/>
      <c r="B674" s="70"/>
      <c r="C674" s="68"/>
      <c r="D674" s="70"/>
      <c r="E674" s="68"/>
      <c r="F674" s="70"/>
    </row>
    <row r="675" spans="1:6" x14ac:dyDescent="0.25">
      <c r="A675" s="61"/>
      <c r="B675" s="70"/>
      <c r="C675" s="68"/>
      <c r="D675" s="70"/>
      <c r="E675" s="68"/>
      <c r="F675" s="70"/>
    </row>
    <row r="676" spans="1:6" x14ac:dyDescent="0.25">
      <c r="A676" s="61"/>
      <c r="B676" s="70"/>
      <c r="C676" s="68"/>
      <c r="D676" s="70"/>
      <c r="E676" s="68"/>
      <c r="F676" s="70"/>
    </row>
    <row r="677" spans="1:6" x14ac:dyDescent="0.25">
      <c r="A677" s="61"/>
      <c r="B677" s="70"/>
      <c r="C677" s="68"/>
      <c r="D677" s="70"/>
      <c r="E677" s="68"/>
      <c r="F677" s="70"/>
    </row>
    <row r="678" spans="1:6" x14ac:dyDescent="0.25">
      <c r="A678" s="61"/>
      <c r="B678" s="70"/>
      <c r="C678" s="68"/>
      <c r="D678" s="70"/>
      <c r="E678" s="68"/>
      <c r="F678" s="70"/>
    </row>
    <row r="679" spans="1:6" x14ac:dyDescent="0.25">
      <c r="A679" s="61"/>
      <c r="B679" s="70"/>
      <c r="C679" s="68"/>
      <c r="D679" s="70"/>
      <c r="E679" s="68"/>
      <c r="F679" s="70"/>
    </row>
    <row r="680" spans="1:6" x14ac:dyDescent="0.25">
      <c r="A680" s="61"/>
      <c r="B680" s="70"/>
      <c r="C680" s="68"/>
      <c r="D680" s="70"/>
      <c r="E680" s="68"/>
      <c r="F680" s="70"/>
    </row>
    <row r="681" spans="1:6" x14ac:dyDescent="0.25">
      <c r="A681" s="61"/>
      <c r="B681" s="70"/>
      <c r="C681" s="68"/>
      <c r="D681" s="70"/>
      <c r="E681" s="68"/>
      <c r="F681" s="70"/>
    </row>
    <row r="682" spans="1:6" x14ac:dyDescent="0.25">
      <c r="A682" s="61"/>
      <c r="B682" s="70"/>
      <c r="C682" s="68"/>
      <c r="D682" s="70"/>
      <c r="E682" s="68"/>
      <c r="F682" s="70"/>
    </row>
    <row r="683" spans="1:6" x14ac:dyDescent="0.25">
      <c r="A683" s="61"/>
      <c r="B683" s="70"/>
      <c r="C683" s="68"/>
      <c r="D683" s="70"/>
      <c r="E683" s="68"/>
      <c r="F683" s="70"/>
    </row>
    <row r="684" spans="1:6" x14ac:dyDescent="0.25">
      <c r="A684" s="61"/>
      <c r="B684" s="70"/>
      <c r="C684" s="68"/>
      <c r="D684" s="70"/>
      <c r="E684" s="68"/>
      <c r="F684" s="70"/>
    </row>
    <row r="685" spans="1:6" x14ac:dyDescent="0.25">
      <c r="A685" s="61"/>
      <c r="B685" s="70"/>
      <c r="C685" s="68"/>
      <c r="D685" s="70"/>
      <c r="E685" s="68"/>
      <c r="F685" s="70"/>
    </row>
    <row r="686" spans="1:6" x14ac:dyDescent="0.25">
      <c r="A686" s="61"/>
      <c r="B686" s="70"/>
      <c r="C686" s="68"/>
      <c r="D686" s="70"/>
      <c r="E686" s="68"/>
      <c r="F686" s="70"/>
    </row>
    <row r="687" spans="1:6" x14ac:dyDescent="0.25">
      <c r="A687" s="61"/>
      <c r="B687" s="70"/>
      <c r="C687" s="68"/>
      <c r="D687" s="70"/>
      <c r="E687" s="68"/>
      <c r="F687" s="70"/>
    </row>
    <row r="688" spans="1:6" x14ac:dyDescent="0.25">
      <c r="A688" s="61"/>
      <c r="B688" s="70"/>
      <c r="C688" s="68"/>
      <c r="D688" s="70"/>
      <c r="E688" s="68"/>
      <c r="F688" s="70"/>
    </row>
    <row r="689" spans="1:6" x14ac:dyDescent="0.25">
      <c r="A689" s="61"/>
      <c r="B689" s="70"/>
      <c r="C689" s="68"/>
      <c r="D689" s="70"/>
      <c r="E689" s="68"/>
      <c r="F689" s="70"/>
    </row>
    <row r="690" spans="1:6" x14ac:dyDescent="0.25">
      <c r="A690" s="61"/>
      <c r="B690" s="70"/>
      <c r="C690" s="68"/>
      <c r="D690" s="70"/>
      <c r="E690" s="68"/>
      <c r="F690" s="70"/>
    </row>
    <row r="691" spans="1:6" x14ac:dyDescent="0.25">
      <c r="A691" s="61"/>
      <c r="B691" s="70"/>
      <c r="C691" s="68"/>
      <c r="D691" s="70"/>
      <c r="E691" s="68"/>
      <c r="F691" s="70"/>
    </row>
    <row r="692" spans="1:6" x14ac:dyDescent="0.25">
      <c r="A692" s="61"/>
      <c r="B692" s="70"/>
      <c r="C692" s="68"/>
      <c r="D692" s="70"/>
      <c r="E692" s="68"/>
      <c r="F692" s="70"/>
    </row>
    <row r="693" spans="1:6" x14ac:dyDescent="0.25">
      <c r="A693" s="61"/>
      <c r="B693" s="70"/>
      <c r="C693" s="68"/>
      <c r="D693" s="70"/>
      <c r="E693" s="68"/>
      <c r="F693" s="70"/>
    </row>
    <row r="694" spans="1:6" x14ac:dyDescent="0.25">
      <c r="A694" s="61"/>
      <c r="B694" s="70"/>
      <c r="C694" s="68"/>
      <c r="D694" s="70"/>
      <c r="E694" s="68"/>
      <c r="F694" s="70"/>
    </row>
    <row r="695" spans="1:6" x14ac:dyDescent="0.25">
      <c r="A695" s="61"/>
      <c r="B695" s="70"/>
      <c r="C695" s="68"/>
      <c r="D695" s="70"/>
      <c r="E695" s="68"/>
      <c r="F695" s="70"/>
    </row>
    <row r="696" spans="1:6" x14ac:dyDescent="0.25">
      <c r="A696" s="61"/>
      <c r="B696" s="70"/>
      <c r="C696" s="68"/>
      <c r="D696" s="70"/>
      <c r="E696" s="68"/>
      <c r="F696" s="70"/>
    </row>
    <row r="697" spans="1:6" x14ac:dyDescent="0.25">
      <c r="A697" s="61"/>
      <c r="B697" s="70"/>
      <c r="C697" s="68"/>
      <c r="D697" s="70"/>
      <c r="E697" s="68"/>
      <c r="F697" s="70"/>
    </row>
    <row r="698" spans="1:6" x14ac:dyDescent="0.25">
      <c r="A698" s="61"/>
      <c r="B698" s="70"/>
      <c r="C698" s="68"/>
      <c r="D698" s="70"/>
      <c r="E698" s="68"/>
      <c r="F698" s="70"/>
    </row>
    <row r="699" spans="1:6" x14ac:dyDescent="0.25">
      <c r="A699" s="61"/>
      <c r="B699" s="70"/>
      <c r="C699" s="68"/>
      <c r="D699" s="70"/>
      <c r="E699" s="68"/>
      <c r="F699" s="70"/>
    </row>
    <row r="700" spans="1:6" x14ac:dyDescent="0.25">
      <c r="A700" s="61"/>
      <c r="B700" s="70"/>
      <c r="C700" s="68"/>
      <c r="D700" s="70"/>
      <c r="E700" s="68"/>
      <c r="F700" s="70"/>
    </row>
    <row r="701" spans="1:6" x14ac:dyDescent="0.25">
      <c r="A701" s="61"/>
      <c r="B701" s="70"/>
      <c r="C701" s="68"/>
      <c r="D701" s="70"/>
      <c r="E701" s="68"/>
      <c r="F701" s="70"/>
    </row>
    <row r="702" spans="1:6" x14ac:dyDescent="0.25">
      <c r="A702" s="61"/>
      <c r="B702" s="70"/>
      <c r="C702" s="68"/>
      <c r="D702" s="70"/>
      <c r="E702" s="68"/>
      <c r="F702" s="70"/>
    </row>
    <row r="703" spans="1:6" x14ac:dyDescent="0.25">
      <c r="A703" s="61"/>
      <c r="B703" s="70"/>
      <c r="C703" s="68"/>
      <c r="D703" s="70"/>
      <c r="E703" s="68"/>
      <c r="F703" s="70"/>
    </row>
    <row r="704" spans="1:6" x14ac:dyDescent="0.25">
      <c r="A704" s="61"/>
      <c r="B704" s="70"/>
      <c r="C704" s="68"/>
      <c r="D704" s="70"/>
      <c r="E704" s="68"/>
      <c r="F704" s="70"/>
    </row>
    <row r="705" spans="1:6" x14ac:dyDescent="0.25">
      <c r="A705" s="61"/>
      <c r="B705" s="70"/>
      <c r="C705" s="68"/>
      <c r="D705" s="70"/>
      <c r="E705" s="68"/>
      <c r="F705" s="70"/>
    </row>
    <row r="706" spans="1:6" x14ac:dyDescent="0.25">
      <c r="A706" s="61"/>
      <c r="B706" s="70"/>
      <c r="C706" s="68"/>
      <c r="D706" s="70"/>
      <c r="E706" s="68"/>
      <c r="F706" s="70"/>
    </row>
    <row r="707" spans="1:6" x14ac:dyDescent="0.25">
      <c r="A707" s="61"/>
      <c r="B707" s="70"/>
      <c r="C707" s="68"/>
      <c r="D707" s="70"/>
      <c r="E707" s="68"/>
      <c r="F707" s="70"/>
    </row>
    <row r="708" spans="1:6" x14ac:dyDescent="0.25">
      <c r="A708" s="61"/>
      <c r="B708" s="70"/>
      <c r="C708" s="68"/>
      <c r="D708" s="70"/>
      <c r="E708" s="68"/>
      <c r="F708" s="70"/>
    </row>
    <row r="709" spans="1:6" x14ac:dyDescent="0.25">
      <c r="A709" s="61"/>
      <c r="B709" s="70"/>
      <c r="C709" s="68"/>
      <c r="D709" s="70"/>
      <c r="E709" s="68"/>
      <c r="F709" s="70"/>
    </row>
    <row r="710" spans="1:6" x14ac:dyDescent="0.25">
      <c r="A710" s="61"/>
      <c r="B710" s="70"/>
      <c r="C710" s="68"/>
      <c r="D710" s="70"/>
      <c r="E710" s="68"/>
      <c r="F710" s="70"/>
    </row>
    <row r="711" spans="1:6" x14ac:dyDescent="0.25">
      <c r="A711" s="61"/>
      <c r="B711" s="70"/>
      <c r="C711" s="68"/>
      <c r="D711" s="70"/>
      <c r="E711" s="68"/>
      <c r="F711" s="70"/>
    </row>
    <row r="712" spans="1:6" x14ac:dyDescent="0.25">
      <c r="A712" s="61"/>
      <c r="B712" s="70"/>
      <c r="C712" s="68"/>
      <c r="D712" s="70"/>
      <c r="E712" s="68"/>
      <c r="F712" s="70"/>
    </row>
    <row r="713" spans="1:6" x14ac:dyDescent="0.25">
      <c r="A713" s="61"/>
      <c r="B713" s="70"/>
      <c r="C713" s="68"/>
      <c r="D713" s="70"/>
      <c r="E713" s="68"/>
      <c r="F713" s="70"/>
    </row>
    <row r="714" spans="1:6" x14ac:dyDescent="0.25">
      <c r="A714" s="61"/>
      <c r="B714" s="70"/>
      <c r="C714" s="68"/>
      <c r="D714" s="70"/>
      <c r="E714" s="68"/>
      <c r="F714" s="70"/>
    </row>
    <row r="715" spans="1:6" x14ac:dyDescent="0.25">
      <c r="A715" s="61"/>
      <c r="B715" s="70"/>
      <c r="C715" s="68"/>
      <c r="D715" s="70"/>
      <c r="E715" s="68"/>
      <c r="F715" s="70"/>
    </row>
    <row r="716" spans="1:6" x14ac:dyDescent="0.25">
      <c r="A716" s="61"/>
      <c r="B716" s="70"/>
      <c r="C716" s="68"/>
      <c r="D716" s="70"/>
      <c r="E716" s="68"/>
      <c r="F716" s="70"/>
    </row>
    <row r="717" spans="1:6" x14ac:dyDescent="0.25">
      <c r="A717" s="61"/>
      <c r="B717" s="70"/>
      <c r="C717" s="68"/>
      <c r="D717" s="70"/>
      <c r="E717" s="68"/>
      <c r="F717" s="70"/>
    </row>
    <row r="718" spans="1:6" x14ac:dyDescent="0.25">
      <c r="A718" s="61"/>
      <c r="B718" s="70"/>
      <c r="C718" s="68"/>
      <c r="D718" s="70"/>
      <c r="E718" s="68"/>
      <c r="F718" s="70"/>
    </row>
    <row r="719" spans="1:6" x14ac:dyDescent="0.25">
      <c r="A719" s="61"/>
      <c r="B719" s="70"/>
      <c r="C719" s="68"/>
      <c r="D719" s="70"/>
      <c r="E719" s="68"/>
      <c r="F719" s="70"/>
    </row>
    <row r="720" spans="1:6" x14ac:dyDescent="0.25">
      <c r="A720" s="61"/>
      <c r="B720" s="70"/>
      <c r="C720" s="68"/>
      <c r="D720" s="70"/>
      <c r="E720" s="68"/>
      <c r="F720" s="70"/>
    </row>
    <row r="721" spans="1:6" x14ac:dyDescent="0.25">
      <c r="A721" s="61"/>
      <c r="B721" s="70"/>
      <c r="C721" s="68"/>
      <c r="D721" s="70"/>
      <c r="E721" s="68"/>
      <c r="F721" s="70"/>
    </row>
    <row r="722" spans="1:6" x14ac:dyDescent="0.25">
      <c r="A722" s="61"/>
      <c r="B722" s="70"/>
      <c r="C722" s="68"/>
      <c r="D722" s="70"/>
      <c r="E722" s="68"/>
      <c r="F722" s="70"/>
    </row>
    <row r="723" spans="1:6" x14ac:dyDescent="0.25">
      <c r="A723" s="61"/>
      <c r="B723" s="70"/>
      <c r="C723" s="68"/>
      <c r="D723" s="70"/>
      <c r="E723" s="68"/>
      <c r="F723" s="70"/>
    </row>
    <row r="724" spans="1:6" x14ac:dyDescent="0.25">
      <c r="A724" s="61"/>
      <c r="B724" s="70"/>
      <c r="C724" s="68"/>
      <c r="D724" s="70"/>
      <c r="E724" s="68"/>
      <c r="F724" s="70"/>
    </row>
    <row r="725" spans="1:6" x14ac:dyDescent="0.25">
      <c r="A725" s="61"/>
      <c r="B725" s="70"/>
      <c r="C725" s="68"/>
      <c r="D725" s="70"/>
      <c r="E725" s="68"/>
      <c r="F725" s="70"/>
    </row>
    <row r="726" spans="1:6" x14ac:dyDescent="0.25">
      <c r="A726" s="61"/>
      <c r="B726" s="70"/>
      <c r="C726" s="68"/>
      <c r="D726" s="70"/>
      <c r="E726" s="68"/>
      <c r="F726" s="70"/>
    </row>
    <row r="727" spans="1:6" x14ac:dyDescent="0.25">
      <c r="A727" s="61"/>
      <c r="B727" s="70"/>
      <c r="C727" s="68"/>
      <c r="D727" s="70"/>
      <c r="E727" s="68"/>
      <c r="F727" s="70"/>
    </row>
    <row r="728" spans="1:6" x14ac:dyDescent="0.25">
      <c r="A728" s="61"/>
      <c r="B728" s="70"/>
      <c r="C728" s="68"/>
      <c r="D728" s="70"/>
      <c r="E728" s="68"/>
      <c r="F728" s="70"/>
    </row>
    <row r="729" spans="1:6" x14ac:dyDescent="0.25">
      <c r="A729" s="61"/>
      <c r="B729" s="70"/>
      <c r="C729" s="68"/>
      <c r="D729" s="70"/>
      <c r="E729" s="68"/>
      <c r="F729" s="70"/>
    </row>
    <row r="730" spans="1:6" x14ac:dyDescent="0.25">
      <c r="A730" s="61"/>
      <c r="B730" s="70"/>
      <c r="C730" s="68"/>
      <c r="D730" s="70"/>
      <c r="E730" s="68"/>
      <c r="F730" s="70"/>
    </row>
    <row r="731" spans="1:6" x14ac:dyDescent="0.25">
      <c r="A731" s="61"/>
      <c r="B731" s="70"/>
      <c r="C731" s="68"/>
      <c r="D731" s="70"/>
      <c r="E731" s="68"/>
      <c r="F731" s="70"/>
    </row>
    <row r="732" spans="1:6" x14ac:dyDescent="0.25">
      <c r="A732" s="61"/>
      <c r="B732" s="70"/>
      <c r="C732" s="68"/>
      <c r="D732" s="70"/>
      <c r="E732" s="68"/>
      <c r="F732" s="70"/>
    </row>
    <row r="733" spans="1:6" x14ac:dyDescent="0.25">
      <c r="A733" s="61"/>
      <c r="B733" s="70"/>
      <c r="C733" s="68"/>
      <c r="D733" s="70"/>
      <c r="E733" s="68"/>
      <c r="F733" s="70"/>
    </row>
    <row r="734" spans="1:6" x14ac:dyDescent="0.25">
      <c r="A734" s="61"/>
      <c r="B734" s="70"/>
      <c r="C734" s="68"/>
      <c r="D734" s="70"/>
      <c r="E734" s="68"/>
      <c r="F734" s="70"/>
    </row>
    <row r="735" spans="1:6" x14ac:dyDescent="0.25">
      <c r="A735" s="61"/>
      <c r="B735" s="70"/>
      <c r="C735" s="68"/>
      <c r="D735" s="70"/>
      <c r="E735" s="68"/>
      <c r="F735" s="70"/>
    </row>
    <row r="736" spans="1:6" x14ac:dyDescent="0.25">
      <c r="A736" s="61"/>
      <c r="B736" s="70"/>
      <c r="C736" s="68"/>
      <c r="D736" s="70"/>
      <c r="E736" s="68"/>
      <c r="F736" s="70"/>
    </row>
    <row r="737" spans="1:6" x14ac:dyDescent="0.25">
      <c r="A737" s="61"/>
      <c r="B737" s="70"/>
      <c r="C737" s="68"/>
      <c r="D737" s="70"/>
      <c r="E737" s="68"/>
      <c r="F737" s="70"/>
    </row>
    <row r="738" spans="1:6" x14ac:dyDescent="0.25">
      <c r="A738" s="61"/>
      <c r="B738" s="70"/>
      <c r="C738" s="68"/>
      <c r="D738" s="70"/>
      <c r="E738" s="68"/>
      <c r="F738" s="70"/>
    </row>
    <row r="739" spans="1:6" x14ac:dyDescent="0.25">
      <c r="A739" s="61"/>
      <c r="B739" s="70"/>
      <c r="C739" s="68"/>
      <c r="D739" s="70"/>
      <c r="E739" s="68"/>
      <c r="F739" s="70"/>
    </row>
    <row r="740" spans="1:6" x14ac:dyDescent="0.25">
      <c r="A740" s="61"/>
      <c r="B740" s="70"/>
      <c r="C740" s="68"/>
      <c r="D740" s="70"/>
      <c r="E740" s="68"/>
      <c r="F740" s="70"/>
    </row>
    <row r="741" spans="1:6" x14ac:dyDescent="0.25">
      <c r="A741" s="61"/>
      <c r="B741" s="70"/>
      <c r="C741" s="68"/>
      <c r="D741" s="70"/>
      <c r="E741" s="68"/>
      <c r="F741" s="70"/>
    </row>
  </sheetData>
  <sheetProtection algorithmName="SHA-512" hashValue="cqORU7lo2ddCVNtZkRo7rDyetLNVaKoLQ7lO8WzsulS7dR7ghmj2whTi0RM+P0YBKmJTSfMngthNPgGc6NI/kw==" saltValue="zXpsoe7qPnNYRfmMymBBXw==" spinCount="100000" sheet="1" objects="1" scenarios="1" selectLockedCells="1"/>
  <dataValidations count="1">
    <dataValidation type="list" allowBlank="1" showInputMessage="1" showErrorMessage="1" sqref="A3:A500 C3:C500 E3:E500">
      <formula1>Sportovi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EBABA"/>
  </sheetPr>
  <dimension ref="A1:XFC400"/>
  <sheetViews>
    <sheetView showGridLines="0" workbookViewId="0">
      <selection activeCell="C16" sqref="C16"/>
    </sheetView>
  </sheetViews>
  <sheetFormatPr defaultColWidth="0" defaultRowHeight="15" x14ac:dyDescent="0.25"/>
  <cols>
    <col min="1" max="1" width="48.140625" customWidth="1"/>
    <col min="2" max="2" width="30" customWidth="1"/>
    <col min="3" max="3" width="38.140625" customWidth="1"/>
    <col min="4" max="4" width="37.28515625" style="29" bestFit="1" customWidth="1"/>
    <col min="5" max="5" width="23.28515625" style="29" customWidth="1"/>
    <col min="6" max="6" width="15.42578125" bestFit="1" customWidth="1"/>
    <col min="7" max="7" width="17.85546875" bestFit="1" customWidth="1"/>
    <col min="8" max="8" width="18.140625" bestFit="1" customWidth="1"/>
    <col min="9" max="9" width="9" customWidth="1"/>
    <col min="10" max="16383" width="9.140625" hidden="1"/>
    <col min="16384" max="16384" width="0.5703125" customWidth="1"/>
  </cols>
  <sheetData>
    <row r="1" spans="1:9" ht="18.75" x14ac:dyDescent="0.25">
      <c r="A1" s="74" t="s">
        <v>59</v>
      </c>
      <c r="B1" s="34"/>
      <c r="C1" s="34"/>
      <c r="D1" s="34"/>
      <c r="E1" s="34"/>
    </row>
    <row r="2" spans="1:9" ht="15.75" thickBot="1" x14ac:dyDescent="0.3">
      <c r="A2" s="75" t="s">
        <v>60</v>
      </c>
      <c r="B2" s="76"/>
      <c r="C2" s="76"/>
      <c r="D2" s="76"/>
      <c r="E2" s="76"/>
    </row>
    <row r="3" spans="1:9" ht="15.75" thickBot="1" x14ac:dyDescent="0.3">
      <c r="A3" s="102" t="s">
        <v>61</v>
      </c>
      <c r="B3" s="102" t="s">
        <v>62</v>
      </c>
      <c r="C3" s="102" t="s">
        <v>819</v>
      </c>
      <c r="D3" s="103" t="s">
        <v>63</v>
      </c>
      <c r="E3" s="103" t="s">
        <v>641</v>
      </c>
      <c r="G3" s="108" t="s">
        <v>641</v>
      </c>
      <c r="H3" s="109" t="s">
        <v>654</v>
      </c>
      <c r="I3" s="110">
        <f>SUM('Broj članica i članica'!C1,'Broj članica i članica'!F1)</f>
        <v>0</v>
      </c>
    </row>
    <row r="4" spans="1:9" x14ac:dyDescent="0.25">
      <c r="A4" s="104"/>
      <c r="B4" s="105"/>
      <c r="C4" s="105"/>
      <c r="D4" s="106"/>
      <c r="E4" s="107" t="str">
        <f>IFERROR(INDEX(Baza!C:C,MATCH(Table4[[#This Row],[Područje provedbe (općina, grad…)]],Baza!A:A,0)),"")</f>
        <v/>
      </c>
      <c r="G4" s="111">
        <v>8</v>
      </c>
      <c r="H4" s="112">
        <f t="shared" ref="H4:H11" si="0">COUNTIF(E:E,G4)</f>
        <v>0</v>
      </c>
      <c r="I4" s="113" t="str">
        <f t="shared" ref="I4:I10" si="1">IFERROR(H4/$I$3,"0,00%")</f>
        <v>0,00%</v>
      </c>
    </row>
    <row r="5" spans="1:9" x14ac:dyDescent="0.25">
      <c r="A5" s="104"/>
      <c r="B5" s="105"/>
      <c r="C5" s="105"/>
      <c r="D5" s="106"/>
      <c r="E5" s="107" t="str">
        <f>IFERROR(INDEX(Baza!C:C,MATCH(Table4[[#This Row],[Područje provedbe (općina, grad…)]],Baza!A:A,0)),"")</f>
        <v/>
      </c>
      <c r="G5" s="111">
        <v>7</v>
      </c>
      <c r="H5" s="112">
        <f t="shared" si="0"/>
        <v>0</v>
      </c>
      <c r="I5" s="113" t="str">
        <f t="shared" si="1"/>
        <v>0,00%</v>
      </c>
    </row>
    <row r="6" spans="1:9" x14ac:dyDescent="0.25">
      <c r="A6" s="104"/>
      <c r="B6" s="105"/>
      <c r="C6" s="105"/>
      <c r="D6" s="106"/>
      <c r="E6" s="107" t="str">
        <f>IFERROR(INDEX(Baza!C:C,MATCH(Table4[[#This Row],[Područje provedbe (općina, grad…)]],Baza!A:A,0)),"")</f>
        <v/>
      </c>
      <c r="G6" s="111">
        <v>6</v>
      </c>
      <c r="H6" s="112">
        <f t="shared" si="0"/>
        <v>0</v>
      </c>
      <c r="I6" s="113" t="str">
        <f t="shared" si="1"/>
        <v>0,00%</v>
      </c>
    </row>
    <row r="7" spans="1:9" x14ac:dyDescent="0.25">
      <c r="A7" s="104"/>
      <c r="B7" s="105"/>
      <c r="C7" s="105"/>
      <c r="D7" s="106"/>
      <c r="E7" s="107" t="str">
        <f>IFERROR(INDEX(Baza!C:C,MATCH(Table4[[#This Row],[Područje provedbe (općina, grad…)]],Baza!A:A,0)),"")</f>
        <v/>
      </c>
      <c r="G7" s="111">
        <v>5</v>
      </c>
      <c r="H7" s="112">
        <f t="shared" si="0"/>
        <v>0</v>
      </c>
      <c r="I7" s="113" t="str">
        <f t="shared" si="1"/>
        <v>0,00%</v>
      </c>
    </row>
    <row r="8" spans="1:9" x14ac:dyDescent="0.25">
      <c r="A8" s="104"/>
      <c r="B8" s="105"/>
      <c r="C8" s="105"/>
      <c r="D8" s="106"/>
      <c r="E8" s="107" t="str">
        <f>IFERROR(INDEX(Baza!C:C,MATCH(Table4[[#This Row],[Područje provedbe (općina, grad…)]],Baza!A:A,0)),"")</f>
        <v/>
      </c>
      <c r="G8" s="111">
        <v>4</v>
      </c>
      <c r="H8" s="112">
        <f t="shared" si="0"/>
        <v>0</v>
      </c>
      <c r="I8" s="113" t="str">
        <f t="shared" si="1"/>
        <v>0,00%</v>
      </c>
    </row>
    <row r="9" spans="1:9" x14ac:dyDescent="0.25">
      <c r="A9" s="104"/>
      <c r="B9" s="105"/>
      <c r="C9" s="105"/>
      <c r="D9" s="106"/>
      <c r="E9" s="107" t="str">
        <f>IFERROR(INDEX(Baza!C:C,MATCH(Table4[[#This Row],[Područje provedbe (općina, grad…)]],Baza!A:A,0)),"")</f>
        <v/>
      </c>
      <c r="G9" s="111">
        <v>3</v>
      </c>
      <c r="H9" s="112">
        <f t="shared" si="0"/>
        <v>0</v>
      </c>
      <c r="I9" s="113" t="str">
        <f t="shared" si="1"/>
        <v>0,00%</v>
      </c>
    </row>
    <row r="10" spans="1:9" x14ac:dyDescent="0.25">
      <c r="A10" s="104"/>
      <c r="B10" s="105"/>
      <c r="C10" s="105"/>
      <c r="D10" s="106"/>
      <c r="E10" s="107" t="str">
        <f>IFERROR(INDEX(Baza!C:C,MATCH(Table4[[#This Row],[Područje provedbe (općina, grad…)]],Baza!A:A,0)),"")</f>
        <v/>
      </c>
      <c r="G10" s="111">
        <v>2</v>
      </c>
      <c r="H10" s="112">
        <f t="shared" si="0"/>
        <v>0</v>
      </c>
      <c r="I10" s="113" t="str">
        <f t="shared" si="1"/>
        <v>0,00%</v>
      </c>
    </row>
    <row r="11" spans="1:9" x14ac:dyDescent="0.25">
      <c r="A11" s="104"/>
      <c r="B11" s="105"/>
      <c r="C11" s="105"/>
      <c r="D11" s="106"/>
      <c r="E11" s="107" t="str">
        <f>IFERROR(INDEX(Baza!C:C,MATCH(Table4[[#This Row],[Područje provedbe (općina, grad…)]],Baza!A:A,0)),"")</f>
        <v/>
      </c>
      <c r="G11" s="111">
        <v>1</v>
      </c>
      <c r="H11" s="112">
        <f t="shared" si="0"/>
        <v>0</v>
      </c>
      <c r="I11" s="113" t="str">
        <f>IFERROR(H11/$I$3,"0,00%")</f>
        <v>0,00%</v>
      </c>
    </row>
    <row r="12" spans="1:9" ht="15.75" thickBot="1" x14ac:dyDescent="0.3">
      <c r="A12" s="104"/>
      <c r="B12" s="105"/>
      <c r="C12" s="105"/>
      <c r="D12" s="106"/>
      <c r="E12" s="107" t="str">
        <f>IFERROR(INDEX(Baza!C:C,MATCH(Table4[[#This Row],[Područje provedbe (općina, grad…)]],Baza!A:A,0)),"")</f>
        <v/>
      </c>
      <c r="G12" s="114" t="s">
        <v>821</v>
      </c>
      <c r="H12" s="115"/>
      <c r="I12" s="116"/>
    </row>
    <row r="13" spans="1:9" x14ac:dyDescent="0.25">
      <c r="A13" s="104"/>
      <c r="B13" s="105"/>
      <c r="C13" s="105"/>
      <c r="D13" s="106"/>
      <c r="E13" s="107" t="str">
        <f>IFERROR(INDEX(Baza!C:C,MATCH(Table4[[#This Row],[Područje provedbe (općina, grad…)]],Baza!A:A,0)),"")</f>
        <v/>
      </c>
    </row>
    <row r="14" spans="1:9" x14ac:dyDescent="0.25">
      <c r="A14" s="104"/>
      <c r="B14" s="105"/>
      <c r="C14" s="105"/>
      <c r="D14" s="106"/>
      <c r="E14" s="107" t="str">
        <f>IFERROR(INDEX(Baza!C:C,MATCH(Table4[[#This Row],[Područje provedbe (općina, grad…)]],Baza!A:A,0)),"")</f>
        <v/>
      </c>
    </row>
    <row r="15" spans="1:9" x14ac:dyDescent="0.25">
      <c r="A15" s="104"/>
      <c r="B15" s="105"/>
      <c r="C15" s="105"/>
      <c r="D15" s="106"/>
      <c r="E15" s="107" t="str">
        <f>IFERROR(INDEX(Baza!C:C,MATCH(Table4[[#This Row],[Područje provedbe (općina, grad…)]],Baza!A:A,0)),"")</f>
        <v/>
      </c>
    </row>
    <row r="16" spans="1:9" x14ac:dyDescent="0.25">
      <c r="A16" s="104"/>
      <c r="B16" s="105"/>
      <c r="C16" s="105"/>
      <c r="D16" s="106"/>
      <c r="E16" s="107" t="str">
        <f>IFERROR(INDEX(Baza!C:C,MATCH(Table4[[#This Row],[Područje provedbe (općina, grad…)]],Baza!A:A,0)),"")</f>
        <v/>
      </c>
    </row>
    <row r="17" spans="1:5" x14ac:dyDescent="0.25">
      <c r="A17" s="104"/>
      <c r="B17" s="105"/>
      <c r="C17" s="105"/>
      <c r="D17" s="106"/>
      <c r="E17" s="107" t="str">
        <f>IFERROR(INDEX(Baza!C:C,MATCH(Table4[[#This Row],[Područje provedbe (općina, grad…)]],Baza!A:A,0)),"")</f>
        <v/>
      </c>
    </row>
    <row r="18" spans="1:5" x14ac:dyDescent="0.25">
      <c r="A18" s="104"/>
      <c r="B18" s="105"/>
      <c r="C18" s="105"/>
      <c r="D18" s="106"/>
      <c r="E18" s="107" t="str">
        <f>IFERROR(INDEX(Baza!C:C,MATCH(Table4[[#This Row],[Područje provedbe (općina, grad…)]],Baza!A:A,0)),"")</f>
        <v/>
      </c>
    </row>
    <row r="19" spans="1:5" x14ac:dyDescent="0.25">
      <c r="A19" s="104"/>
      <c r="B19" s="105"/>
      <c r="C19" s="105"/>
      <c r="D19" s="106"/>
      <c r="E19" s="107" t="str">
        <f>IFERROR(INDEX(Baza!C:C,MATCH(Table4[[#This Row],[Područje provedbe (općina, grad…)]],Baza!A:A,0)),"")</f>
        <v/>
      </c>
    </row>
    <row r="20" spans="1:5" x14ac:dyDescent="0.25">
      <c r="A20" s="104"/>
      <c r="B20" s="105"/>
      <c r="C20" s="105"/>
      <c r="D20" s="106"/>
      <c r="E20" s="107" t="str">
        <f>IFERROR(INDEX(Baza!C:C,MATCH(Table4[[#This Row],[Područje provedbe (općina, grad…)]],Baza!A:A,0)),"")</f>
        <v/>
      </c>
    </row>
    <row r="21" spans="1:5" x14ac:dyDescent="0.25">
      <c r="A21" s="104"/>
      <c r="B21" s="105"/>
      <c r="C21" s="105"/>
      <c r="D21" s="106"/>
      <c r="E21" s="107" t="str">
        <f>IFERROR(INDEX(Baza!C:C,MATCH(Table4[[#This Row],[Područje provedbe (općina, grad…)]],Baza!A:A,0)),"")</f>
        <v/>
      </c>
    </row>
    <row r="22" spans="1:5" x14ac:dyDescent="0.25">
      <c r="A22" s="104"/>
      <c r="B22" s="105"/>
      <c r="C22" s="105"/>
      <c r="D22" s="106"/>
      <c r="E22" s="107" t="str">
        <f>IFERROR(INDEX(Baza!C:C,MATCH(Table4[[#This Row],[Područje provedbe (općina, grad…)]],Baza!A:A,0)),"")</f>
        <v/>
      </c>
    </row>
    <row r="23" spans="1:5" x14ac:dyDescent="0.25">
      <c r="A23" s="104"/>
      <c r="B23" s="105"/>
      <c r="C23" s="105"/>
      <c r="D23" s="106"/>
      <c r="E23" s="107" t="str">
        <f>IFERROR(INDEX(Baza!C:C,MATCH(Table4[[#This Row],[Područje provedbe (općina, grad…)]],Baza!A:A,0)),"")</f>
        <v/>
      </c>
    </row>
    <row r="24" spans="1:5" x14ac:dyDescent="0.25">
      <c r="A24" s="104"/>
      <c r="B24" s="105"/>
      <c r="C24" s="105"/>
      <c r="D24" s="106"/>
      <c r="E24" s="107" t="str">
        <f>IFERROR(INDEX(Baza!C:C,MATCH(Table4[[#This Row],[Područje provedbe (općina, grad…)]],Baza!A:A,0)),"")</f>
        <v/>
      </c>
    </row>
    <row r="25" spans="1:5" x14ac:dyDescent="0.25">
      <c r="A25" s="104"/>
      <c r="B25" s="105"/>
      <c r="C25" s="105"/>
      <c r="D25" s="106"/>
      <c r="E25" s="107" t="str">
        <f>IFERROR(INDEX(Baza!C:C,MATCH(Table4[[#This Row],[Područje provedbe (općina, grad…)]],Baza!A:A,0)),"")</f>
        <v/>
      </c>
    </row>
    <row r="26" spans="1:5" x14ac:dyDescent="0.25">
      <c r="A26" s="104"/>
      <c r="B26" s="105"/>
      <c r="C26" s="105"/>
      <c r="D26" s="106"/>
      <c r="E26" s="107" t="str">
        <f>IFERROR(INDEX(Baza!C:C,MATCH(Table4[[#This Row],[Područje provedbe (općina, grad…)]],Baza!A:A,0)),"")</f>
        <v/>
      </c>
    </row>
    <row r="27" spans="1:5" x14ac:dyDescent="0.25">
      <c r="A27" s="104"/>
      <c r="B27" s="105"/>
      <c r="C27" s="105"/>
      <c r="D27" s="106"/>
      <c r="E27" s="107" t="str">
        <f>IFERROR(INDEX(Baza!C:C,MATCH(Table4[[#This Row],[Područje provedbe (općina, grad…)]],Baza!A:A,0)),"")</f>
        <v/>
      </c>
    </row>
    <row r="28" spans="1:5" x14ac:dyDescent="0.25">
      <c r="A28" s="104"/>
      <c r="B28" s="105"/>
      <c r="C28" s="105"/>
      <c r="D28" s="106"/>
      <c r="E28" s="107" t="str">
        <f>IFERROR(INDEX(Baza!C:C,MATCH(Table4[[#This Row],[Područje provedbe (općina, grad…)]],Baza!A:A,0)),"")</f>
        <v/>
      </c>
    </row>
    <row r="29" spans="1:5" x14ac:dyDescent="0.25">
      <c r="A29" s="104"/>
      <c r="B29" s="105"/>
      <c r="C29" s="105"/>
      <c r="D29" s="106"/>
      <c r="E29" s="107" t="str">
        <f>IFERROR(INDEX(Baza!C:C,MATCH(Table4[[#This Row],[Područje provedbe (općina, grad…)]],Baza!A:A,0)),"")</f>
        <v/>
      </c>
    </row>
    <row r="30" spans="1:5" x14ac:dyDescent="0.25">
      <c r="A30" s="104"/>
      <c r="B30" s="105"/>
      <c r="C30" s="105"/>
      <c r="D30" s="106"/>
      <c r="E30" s="107" t="str">
        <f>IFERROR(INDEX(Baza!C:C,MATCH(Table4[[#This Row],[Područje provedbe (općina, grad…)]],Baza!A:A,0)),"")</f>
        <v/>
      </c>
    </row>
    <row r="31" spans="1:5" x14ac:dyDescent="0.25">
      <c r="A31" s="104"/>
      <c r="B31" s="105"/>
      <c r="C31" s="105"/>
      <c r="D31" s="106"/>
      <c r="E31" s="107" t="str">
        <f>IFERROR(INDEX(Baza!C:C,MATCH(Table4[[#This Row],[Područje provedbe (općina, grad…)]],Baza!A:A,0)),"")</f>
        <v/>
      </c>
    </row>
    <row r="32" spans="1:5" x14ac:dyDescent="0.25">
      <c r="A32" s="104"/>
      <c r="B32" s="105"/>
      <c r="C32" s="105"/>
      <c r="D32" s="106"/>
      <c r="E32" s="107" t="str">
        <f>IFERROR(INDEX(Baza!C:C,MATCH(Table4[[#This Row],[Područje provedbe (općina, grad…)]],Baza!A:A,0)),"")</f>
        <v/>
      </c>
    </row>
    <row r="33" spans="1:5" x14ac:dyDescent="0.25">
      <c r="A33" s="104"/>
      <c r="B33" s="105"/>
      <c r="C33" s="105"/>
      <c r="D33" s="106"/>
      <c r="E33" s="107" t="str">
        <f>IFERROR(INDEX(Baza!C:C,MATCH(Table4[[#This Row],[Područje provedbe (općina, grad…)]],Baza!A:A,0)),"")</f>
        <v/>
      </c>
    </row>
    <row r="34" spans="1:5" x14ac:dyDescent="0.25">
      <c r="A34" s="104"/>
      <c r="B34" s="105"/>
      <c r="C34" s="105"/>
      <c r="D34" s="106"/>
      <c r="E34" s="107" t="str">
        <f>IFERROR(INDEX(Baza!C:C,MATCH(Table4[[#This Row],[Područje provedbe (općina, grad…)]],Baza!A:A,0)),"")</f>
        <v/>
      </c>
    </row>
    <row r="35" spans="1:5" x14ac:dyDescent="0.25">
      <c r="A35" s="104"/>
      <c r="B35" s="105"/>
      <c r="C35" s="105"/>
      <c r="D35" s="106"/>
      <c r="E35" s="107" t="str">
        <f>IFERROR(INDEX(Baza!C:C,MATCH(Table4[[#This Row],[Područje provedbe (općina, grad…)]],Baza!A:A,0)),"")</f>
        <v/>
      </c>
    </row>
    <row r="36" spans="1:5" x14ac:dyDescent="0.25">
      <c r="A36" s="104"/>
      <c r="B36" s="105"/>
      <c r="C36" s="105"/>
      <c r="D36" s="106"/>
      <c r="E36" s="107" t="str">
        <f>IFERROR(INDEX(Baza!C:C,MATCH(Table4[[#This Row],[Područje provedbe (općina, grad…)]],Baza!A:A,0)),"")</f>
        <v/>
      </c>
    </row>
    <row r="37" spans="1:5" x14ac:dyDescent="0.25">
      <c r="A37" s="104"/>
      <c r="B37" s="105"/>
      <c r="C37" s="105"/>
      <c r="D37" s="106"/>
      <c r="E37" s="107" t="str">
        <f>IFERROR(INDEX(Baza!C:C,MATCH(Table4[[#This Row],[Područje provedbe (općina, grad…)]],Baza!A:A,0)),"")</f>
        <v/>
      </c>
    </row>
    <row r="38" spans="1:5" x14ac:dyDescent="0.25">
      <c r="A38" s="104"/>
      <c r="B38" s="105"/>
      <c r="C38" s="105"/>
      <c r="D38" s="106"/>
      <c r="E38" s="107" t="str">
        <f>IFERROR(INDEX(Baza!C:C,MATCH(Table4[[#This Row],[Područje provedbe (općina, grad…)]],Baza!A:A,0)),"")</f>
        <v/>
      </c>
    </row>
    <row r="39" spans="1:5" x14ac:dyDescent="0.25">
      <c r="A39" s="104"/>
      <c r="B39" s="105"/>
      <c r="C39" s="105"/>
      <c r="D39" s="106"/>
      <c r="E39" s="107" t="str">
        <f>IFERROR(INDEX(Baza!C:C,MATCH(Table4[[#This Row],[Područje provedbe (općina, grad…)]],Baza!A:A,0)),"")</f>
        <v/>
      </c>
    </row>
    <row r="40" spans="1:5" x14ac:dyDescent="0.25">
      <c r="A40" s="104"/>
      <c r="B40" s="105"/>
      <c r="C40" s="105"/>
      <c r="D40" s="106"/>
      <c r="E40" s="107" t="str">
        <f>IFERROR(INDEX(Baza!C:C,MATCH(Table4[[#This Row],[Područje provedbe (općina, grad…)]],Baza!A:A,0)),"")</f>
        <v/>
      </c>
    </row>
    <row r="41" spans="1:5" x14ac:dyDescent="0.25">
      <c r="A41" s="104"/>
      <c r="B41" s="105"/>
      <c r="C41" s="105"/>
      <c r="D41" s="106"/>
      <c r="E41" s="107" t="str">
        <f>IFERROR(INDEX(Baza!C:C,MATCH(Table4[[#This Row],[Područje provedbe (općina, grad…)]],Baza!A:A,0)),"")</f>
        <v/>
      </c>
    </row>
    <row r="42" spans="1:5" x14ac:dyDescent="0.25">
      <c r="A42" s="104"/>
      <c r="B42" s="105"/>
      <c r="C42" s="105"/>
      <c r="D42" s="106"/>
      <c r="E42" s="107" t="str">
        <f>IFERROR(INDEX(Baza!C:C,MATCH(Table4[[#This Row],[Područje provedbe (općina, grad…)]],Baza!A:A,0)),"")</f>
        <v/>
      </c>
    </row>
    <row r="43" spans="1:5" x14ac:dyDescent="0.25">
      <c r="A43" s="104"/>
      <c r="B43" s="105"/>
      <c r="C43" s="105"/>
      <c r="D43" s="106"/>
      <c r="E43" s="107" t="str">
        <f>IFERROR(INDEX(Baza!C:C,MATCH(Table4[[#This Row],[Područje provedbe (općina, grad…)]],Baza!A:A,0)),"")</f>
        <v/>
      </c>
    </row>
    <row r="44" spans="1:5" x14ac:dyDescent="0.25">
      <c r="A44" s="104"/>
      <c r="B44" s="105"/>
      <c r="C44" s="105"/>
      <c r="D44" s="106"/>
      <c r="E44" s="107" t="str">
        <f>IFERROR(INDEX(Baza!C:C,MATCH(Table4[[#This Row],[Područje provedbe (općina, grad…)]],Baza!A:A,0)),"")</f>
        <v/>
      </c>
    </row>
    <row r="45" spans="1:5" x14ac:dyDescent="0.25">
      <c r="A45" s="104"/>
      <c r="B45" s="105"/>
      <c r="C45" s="105"/>
      <c r="D45" s="106"/>
      <c r="E45" s="107" t="str">
        <f>IFERROR(INDEX(Baza!C:C,MATCH(Table4[[#This Row],[Područje provedbe (općina, grad…)]],Baza!A:A,0)),"")</f>
        <v/>
      </c>
    </row>
    <row r="46" spans="1:5" x14ac:dyDescent="0.25">
      <c r="A46" s="104"/>
      <c r="B46" s="105"/>
      <c r="C46" s="105"/>
      <c r="D46" s="106"/>
      <c r="E46" s="107" t="str">
        <f>IFERROR(INDEX(Baza!C:C,MATCH(Table4[[#This Row],[Područje provedbe (općina, grad…)]],Baza!A:A,0)),"")</f>
        <v/>
      </c>
    </row>
    <row r="47" spans="1:5" x14ac:dyDescent="0.25">
      <c r="A47" s="104"/>
      <c r="B47" s="105"/>
      <c r="C47" s="105"/>
      <c r="D47" s="106"/>
      <c r="E47" s="107" t="str">
        <f>IFERROR(INDEX(Baza!C:C,MATCH(Table4[[#This Row],[Područje provedbe (općina, grad…)]],Baza!A:A,0)),"")</f>
        <v/>
      </c>
    </row>
    <row r="48" spans="1:5" x14ac:dyDescent="0.25">
      <c r="A48" s="104"/>
      <c r="B48" s="105"/>
      <c r="C48" s="105"/>
      <c r="D48" s="106"/>
      <c r="E48" s="107" t="str">
        <f>IFERROR(INDEX(Baza!C:C,MATCH(Table4[[#This Row],[Područje provedbe (općina, grad…)]],Baza!A:A,0)),"")</f>
        <v/>
      </c>
    </row>
    <row r="49" spans="1:5" x14ac:dyDescent="0.25">
      <c r="A49" s="104"/>
      <c r="B49" s="105"/>
      <c r="C49" s="105"/>
      <c r="D49" s="106"/>
      <c r="E49" s="107" t="str">
        <f>IFERROR(INDEX(Baza!C:C,MATCH(Table4[[#This Row],[Područje provedbe (općina, grad…)]],Baza!A:A,0)),"")</f>
        <v/>
      </c>
    </row>
    <row r="50" spans="1:5" x14ac:dyDescent="0.25">
      <c r="A50" s="104"/>
      <c r="B50" s="105"/>
      <c r="C50" s="105"/>
      <c r="D50" s="106"/>
      <c r="E50" s="107" t="str">
        <f>IFERROR(INDEX(Baza!C:C,MATCH(Table4[[#This Row],[Područje provedbe (općina, grad…)]],Baza!A:A,0)),"")</f>
        <v/>
      </c>
    </row>
    <row r="51" spans="1:5" x14ac:dyDescent="0.25">
      <c r="A51" s="104"/>
      <c r="B51" s="105"/>
      <c r="C51" s="105"/>
      <c r="D51" s="106"/>
      <c r="E51" s="107" t="str">
        <f>IFERROR(INDEX(Baza!C:C,MATCH(Table4[[#This Row],[Područje provedbe (općina, grad…)]],Baza!A:A,0)),"")</f>
        <v/>
      </c>
    </row>
    <row r="52" spans="1:5" x14ac:dyDescent="0.25">
      <c r="A52" s="104"/>
      <c r="B52" s="105"/>
      <c r="C52" s="105"/>
      <c r="D52" s="106"/>
      <c r="E52" s="107" t="str">
        <f>IFERROR(INDEX(Baza!C:C,MATCH(Table4[[#This Row],[Područje provedbe (općina, grad…)]],Baza!A:A,0)),"")</f>
        <v/>
      </c>
    </row>
    <row r="53" spans="1:5" x14ac:dyDescent="0.25">
      <c r="A53" s="104"/>
      <c r="B53" s="105"/>
      <c r="C53" s="105"/>
      <c r="D53" s="106"/>
      <c r="E53" s="107" t="str">
        <f>IFERROR(INDEX(Baza!C:C,MATCH(Table4[[#This Row],[Područje provedbe (općina, grad…)]],Baza!A:A,0)),"")</f>
        <v/>
      </c>
    </row>
    <row r="54" spans="1:5" x14ac:dyDescent="0.25">
      <c r="A54" s="104"/>
      <c r="B54" s="105"/>
      <c r="C54" s="105"/>
      <c r="D54" s="106"/>
      <c r="E54" s="107" t="str">
        <f>IFERROR(INDEX(Baza!C:C,MATCH(Table4[[#This Row],[Područje provedbe (općina, grad…)]],Baza!A:A,0)),"")</f>
        <v/>
      </c>
    </row>
    <row r="55" spans="1:5" x14ac:dyDescent="0.25">
      <c r="A55" s="104"/>
      <c r="B55" s="105"/>
      <c r="C55" s="105"/>
      <c r="D55" s="106"/>
      <c r="E55" s="107" t="str">
        <f>IFERROR(INDEX(Baza!C:C,MATCH(Table4[[#This Row],[Područje provedbe (općina, grad…)]],Baza!A:A,0)),"")</f>
        <v/>
      </c>
    </row>
    <row r="56" spans="1:5" x14ac:dyDescent="0.25">
      <c r="A56" s="104"/>
      <c r="B56" s="105"/>
      <c r="C56" s="105"/>
      <c r="D56" s="106"/>
      <c r="E56" s="107" t="str">
        <f>IFERROR(INDEX(Baza!C:C,MATCH(Table4[[#This Row],[Područje provedbe (općina, grad…)]],Baza!A:A,0)),"")</f>
        <v/>
      </c>
    </row>
    <row r="57" spans="1:5" x14ac:dyDescent="0.25">
      <c r="A57" s="104"/>
      <c r="B57" s="105"/>
      <c r="C57" s="105"/>
      <c r="D57" s="106"/>
      <c r="E57" s="107" t="str">
        <f>IFERROR(INDEX(Baza!C:C,MATCH(Table4[[#This Row],[Područje provedbe (općina, grad…)]],Baza!A:A,0)),"")</f>
        <v/>
      </c>
    </row>
    <row r="58" spans="1:5" x14ac:dyDescent="0.25">
      <c r="A58" s="104"/>
      <c r="B58" s="105"/>
      <c r="C58" s="105"/>
      <c r="D58" s="106"/>
      <c r="E58" s="107" t="str">
        <f>IFERROR(INDEX(Baza!C:C,MATCH(Table4[[#This Row],[Područje provedbe (općina, grad…)]],Baza!A:A,0)),"")</f>
        <v/>
      </c>
    </row>
    <row r="59" spans="1:5" x14ac:dyDescent="0.25">
      <c r="A59" s="104"/>
      <c r="B59" s="105"/>
      <c r="C59" s="105"/>
      <c r="D59" s="106"/>
      <c r="E59" s="107" t="str">
        <f>IFERROR(INDEX(Baza!C:C,MATCH(Table4[[#This Row],[Područje provedbe (općina, grad…)]],Baza!A:A,0)),"")</f>
        <v/>
      </c>
    </row>
    <row r="60" spans="1:5" x14ac:dyDescent="0.25">
      <c r="A60" s="104"/>
      <c r="B60" s="105"/>
      <c r="C60" s="105"/>
      <c r="D60" s="106"/>
      <c r="E60" s="107" t="str">
        <f>IFERROR(INDEX(Baza!C:C,MATCH(Table4[[#This Row],[Područje provedbe (općina, grad…)]],Baza!A:A,0)),"")</f>
        <v/>
      </c>
    </row>
    <row r="61" spans="1:5" x14ac:dyDescent="0.25">
      <c r="A61" s="104"/>
      <c r="B61" s="105"/>
      <c r="C61" s="105"/>
      <c r="D61" s="106"/>
      <c r="E61" s="107" t="str">
        <f>IFERROR(INDEX(Baza!C:C,MATCH(Table4[[#This Row],[Područje provedbe (općina, grad…)]],Baza!A:A,0)),"")</f>
        <v/>
      </c>
    </row>
    <row r="62" spans="1:5" x14ac:dyDescent="0.25">
      <c r="A62" s="104"/>
      <c r="B62" s="105"/>
      <c r="C62" s="105"/>
      <c r="D62" s="106"/>
      <c r="E62" s="107" t="str">
        <f>IFERROR(INDEX(Baza!C:C,MATCH(Table4[[#This Row],[Područje provedbe (općina, grad…)]],Baza!A:A,0)),"")</f>
        <v/>
      </c>
    </row>
    <row r="63" spans="1:5" x14ac:dyDescent="0.25">
      <c r="A63" s="104"/>
      <c r="B63" s="105"/>
      <c r="C63" s="105"/>
      <c r="D63" s="106"/>
      <c r="E63" s="107" t="str">
        <f>IFERROR(INDEX(Baza!C:C,MATCH(Table4[[#This Row],[Područje provedbe (općina, grad…)]],Baza!A:A,0)),"")</f>
        <v/>
      </c>
    </row>
    <row r="64" spans="1:5" x14ac:dyDescent="0.25">
      <c r="A64" s="104"/>
      <c r="B64" s="105"/>
      <c r="C64" s="105"/>
      <c r="D64" s="106"/>
      <c r="E64" s="107" t="str">
        <f>IFERROR(INDEX(Baza!C:C,MATCH(Table4[[#This Row],[Područje provedbe (općina, grad…)]],Baza!A:A,0)),"")</f>
        <v/>
      </c>
    </row>
    <row r="65" spans="1:5" x14ac:dyDescent="0.25">
      <c r="A65" s="104"/>
      <c r="B65" s="105"/>
      <c r="C65" s="105"/>
      <c r="D65" s="106"/>
      <c r="E65" s="107" t="str">
        <f>IFERROR(INDEX(Baza!C:C,MATCH(Table4[[#This Row],[Područje provedbe (općina, grad…)]],Baza!A:A,0)),"")</f>
        <v/>
      </c>
    </row>
    <row r="66" spans="1:5" x14ac:dyDescent="0.25">
      <c r="A66" s="104"/>
      <c r="B66" s="105"/>
      <c r="C66" s="105"/>
      <c r="D66" s="106"/>
      <c r="E66" s="107" t="str">
        <f>IFERROR(INDEX(Baza!C:C,MATCH(Table4[[#This Row],[Područje provedbe (općina, grad…)]],Baza!A:A,0)),"")</f>
        <v/>
      </c>
    </row>
    <row r="67" spans="1:5" x14ac:dyDescent="0.25">
      <c r="A67" s="104"/>
      <c r="B67" s="105"/>
      <c r="C67" s="105"/>
      <c r="D67" s="106"/>
      <c r="E67" s="107" t="str">
        <f>IFERROR(INDEX(Baza!C:C,MATCH(Table4[[#This Row],[Područje provedbe (općina, grad…)]],Baza!A:A,0)),"")</f>
        <v/>
      </c>
    </row>
    <row r="68" spans="1:5" x14ac:dyDescent="0.25">
      <c r="A68" s="104"/>
      <c r="B68" s="105"/>
      <c r="C68" s="105"/>
      <c r="D68" s="106"/>
      <c r="E68" s="107" t="str">
        <f>IFERROR(INDEX(Baza!C:C,MATCH(Table4[[#This Row],[Područje provedbe (općina, grad…)]],Baza!A:A,0)),"")</f>
        <v/>
      </c>
    </row>
    <row r="69" spans="1:5" x14ac:dyDescent="0.25">
      <c r="A69" s="104"/>
      <c r="B69" s="105"/>
      <c r="C69" s="105"/>
      <c r="D69" s="106"/>
      <c r="E69" s="107" t="str">
        <f>IFERROR(INDEX(Baza!C:C,MATCH(Table4[[#This Row],[Područje provedbe (općina, grad…)]],Baza!A:A,0)),"")</f>
        <v/>
      </c>
    </row>
    <row r="70" spans="1:5" x14ac:dyDescent="0.25">
      <c r="A70" s="104"/>
      <c r="B70" s="105"/>
      <c r="C70" s="105"/>
      <c r="D70" s="106"/>
      <c r="E70" s="107" t="str">
        <f>IFERROR(INDEX(Baza!C:C,MATCH(Table4[[#This Row],[Područje provedbe (općina, grad…)]],Baza!A:A,0)),"")</f>
        <v/>
      </c>
    </row>
    <row r="71" spans="1:5" x14ac:dyDescent="0.25">
      <c r="A71" s="104"/>
      <c r="B71" s="105"/>
      <c r="C71" s="105"/>
      <c r="D71" s="106"/>
      <c r="E71" s="107" t="str">
        <f>IFERROR(INDEX(Baza!C:C,MATCH(Table4[[#This Row],[Područje provedbe (općina, grad…)]],Baza!A:A,0)),"")</f>
        <v/>
      </c>
    </row>
    <row r="72" spans="1:5" x14ac:dyDescent="0.25">
      <c r="A72" s="104"/>
      <c r="B72" s="105"/>
      <c r="C72" s="105"/>
      <c r="D72" s="106"/>
      <c r="E72" s="107" t="str">
        <f>IFERROR(INDEX(Baza!C:C,MATCH(Table4[[#This Row],[Područje provedbe (općina, grad…)]],Baza!A:A,0)),"")</f>
        <v/>
      </c>
    </row>
    <row r="73" spans="1:5" x14ac:dyDescent="0.25">
      <c r="A73" s="104"/>
      <c r="B73" s="105"/>
      <c r="C73" s="105"/>
      <c r="D73" s="106"/>
      <c r="E73" s="107" t="str">
        <f>IFERROR(INDEX(Baza!C:C,MATCH(Table4[[#This Row],[Područje provedbe (općina, grad…)]],Baza!A:A,0)),"")</f>
        <v/>
      </c>
    </row>
    <row r="74" spans="1:5" x14ac:dyDescent="0.25">
      <c r="A74" s="104"/>
      <c r="B74" s="105"/>
      <c r="C74" s="105"/>
      <c r="D74" s="106"/>
      <c r="E74" s="107" t="str">
        <f>IFERROR(INDEX(Baza!C:C,MATCH(Table4[[#This Row],[Područje provedbe (općina, grad…)]],Baza!A:A,0)),"")</f>
        <v/>
      </c>
    </row>
    <row r="75" spans="1:5" x14ac:dyDescent="0.25">
      <c r="A75" s="104"/>
      <c r="B75" s="105"/>
      <c r="C75" s="105"/>
      <c r="D75" s="106"/>
      <c r="E75" s="107" t="str">
        <f>IFERROR(INDEX(Baza!C:C,MATCH(Table4[[#This Row],[Područje provedbe (općina, grad…)]],Baza!A:A,0)),"")</f>
        <v/>
      </c>
    </row>
    <row r="76" spans="1:5" x14ac:dyDescent="0.25">
      <c r="A76" s="104"/>
      <c r="B76" s="105"/>
      <c r="C76" s="105"/>
      <c r="D76" s="106"/>
      <c r="E76" s="107" t="str">
        <f>IFERROR(INDEX(Baza!C:C,MATCH(Table4[[#This Row],[Područje provedbe (općina, grad…)]],Baza!A:A,0)),"")</f>
        <v/>
      </c>
    </row>
    <row r="77" spans="1:5" x14ac:dyDescent="0.25">
      <c r="A77" s="104"/>
      <c r="B77" s="105"/>
      <c r="C77" s="105"/>
      <c r="D77" s="106"/>
      <c r="E77" s="107" t="str">
        <f>IFERROR(INDEX(Baza!C:C,MATCH(Table4[[#This Row],[Područje provedbe (općina, grad…)]],Baza!A:A,0)),"")</f>
        <v/>
      </c>
    </row>
    <row r="78" spans="1:5" x14ac:dyDescent="0.25">
      <c r="A78" s="104"/>
      <c r="B78" s="105"/>
      <c r="C78" s="105"/>
      <c r="D78" s="106"/>
      <c r="E78" s="107" t="str">
        <f>IFERROR(INDEX(Baza!C:C,MATCH(Table4[[#This Row],[Područje provedbe (općina, grad…)]],Baza!A:A,0)),"")</f>
        <v/>
      </c>
    </row>
    <row r="79" spans="1:5" x14ac:dyDescent="0.25">
      <c r="A79" s="104"/>
      <c r="B79" s="105"/>
      <c r="C79" s="105"/>
      <c r="D79" s="106"/>
      <c r="E79" s="107" t="str">
        <f>IFERROR(INDEX(Baza!C:C,MATCH(Table4[[#This Row],[Područje provedbe (općina, grad…)]],Baza!A:A,0)),"")</f>
        <v/>
      </c>
    </row>
    <row r="80" spans="1:5" x14ac:dyDescent="0.25">
      <c r="A80" s="104"/>
      <c r="B80" s="105"/>
      <c r="C80" s="105"/>
      <c r="D80" s="106"/>
      <c r="E80" s="107" t="str">
        <f>IFERROR(INDEX(Baza!C:C,MATCH(Table4[[#This Row],[Područje provedbe (općina, grad…)]],Baza!A:A,0)),"")</f>
        <v/>
      </c>
    </row>
    <row r="81" spans="1:5" x14ac:dyDescent="0.25">
      <c r="A81" s="104"/>
      <c r="B81" s="105"/>
      <c r="C81" s="105"/>
      <c r="D81" s="106"/>
      <c r="E81" s="107" t="str">
        <f>IFERROR(INDEX(Baza!C:C,MATCH(Table4[[#This Row],[Područje provedbe (općina, grad…)]],Baza!A:A,0)),"")</f>
        <v/>
      </c>
    </row>
    <row r="82" spans="1:5" x14ac:dyDescent="0.25">
      <c r="A82" s="104"/>
      <c r="B82" s="105"/>
      <c r="C82" s="105"/>
      <c r="D82" s="106"/>
      <c r="E82" s="107" t="str">
        <f>IFERROR(INDEX(Baza!C:C,MATCH(Table4[[#This Row],[Područje provedbe (općina, grad…)]],Baza!A:A,0)),"")</f>
        <v/>
      </c>
    </row>
    <row r="83" spans="1:5" x14ac:dyDescent="0.25">
      <c r="A83" s="104"/>
      <c r="B83" s="105"/>
      <c r="C83" s="105"/>
      <c r="D83" s="106"/>
      <c r="E83" s="107" t="str">
        <f>IFERROR(INDEX(Baza!C:C,MATCH(Table4[[#This Row],[Područje provedbe (općina, grad…)]],Baza!A:A,0)),"")</f>
        <v/>
      </c>
    </row>
    <row r="84" spans="1:5" x14ac:dyDescent="0.25">
      <c r="A84" s="104"/>
      <c r="B84" s="105"/>
      <c r="C84" s="105"/>
      <c r="D84" s="106"/>
      <c r="E84" s="107" t="str">
        <f>IFERROR(INDEX(Baza!C:C,MATCH(Table4[[#This Row],[Područje provedbe (općina, grad…)]],Baza!A:A,0)),"")</f>
        <v/>
      </c>
    </row>
    <row r="85" spans="1:5" x14ac:dyDescent="0.25">
      <c r="A85" s="104"/>
      <c r="B85" s="105"/>
      <c r="C85" s="105"/>
      <c r="D85" s="106"/>
      <c r="E85" s="107" t="str">
        <f>IFERROR(INDEX(Baza!C:C,MATCH(Table4[[#This Row],[Područje provedbe (općina, grad…)]],Baza!A:A,0)),"")</f>
        <v/>
      </c>
    </row>
    <row r="86" spans="1:5" x14ac:dyDescent="0.25">
      <c r="A86" s="104"/>
      <c r="B86" s="105"/>
      <c r="C86" s="105"/>
      <c r="D86" s="106"/>
      <c r="E86" s="107" t="str">
        <f>IFERROR(INDEX(Baza!C:C,MATCH(Table4[[#This Row],[Područje provedbe (općina, grad…)]],Baza!A:A,0)),"")</f>
        <v/>
      </c>
    </row>
    <row r="87" spans="1:5" x14ac:dyDescent="0.25">
      <c r="A87" s="104"/>
      <c r="B87" s="105"/>
      <c r="C87" s="105"/>
      <c r="D87" s="106"/>
      <c r="E87" s="107" t="str">
        <f>IFERROR(INDEX(Baza!C:C,MATCH(Table4[[#This Row],[Područje provedbe (općina, grad…)]],Baza!A:A,0)),"")</f>
        <v/>
      </c>
    </row>
    <row r="88" spans="1:5" x14ac:dyDescent="0.25">
      <c r="A88" s="104"/>
      <c r="B88" s="105"/>
      <c r="C88" s="105"/>
      <c r="D88" s="106"/>
      <c r="E88" s="107" t="str">
        <f>IFERROR(INDEX(Baza!C:C,MATCH(Table4[[#This Row],[Područje provedbe (općina, grad…)]],Baza!A:A,0)),"")</f>
        <v/>
      </c>
    </row>
    <row r="89" spans="1:5" x14ac:dyDescent="0.25">
      <c r="A89" s="104"/>
      <c r="B89" s="105"/>
      <c r="C89" s="105"/>
      <c r="D89" s="106"/>
      <c r="E89" s="107" t="str">
        <f>IFERROR(INDEX(Baza!C:C,MATCH(Table4[[#This Row],[Područje provedbe (općina, grad…)]],Baza!A:A,0)),"")</f>
        <v/>
      </c>
    </row>
    <row r="90" spans="1:5" x14ac:dyDescent="0.25">
      <c r="A90" s="104"/>
      <c r="B90" s="105"/>
      <c r="C90" s="105"/>
      <c r="D90" s="106"/>
      <c r="E90" s="107" t="str">
        <f>IFERROR(INDEX(Baza!C:C,MATCH(Table4[[#This Row],[Područje provedbe (općina, grad…)]],Baza!A:A,0)),"")</f>
        <v/>
      </c>
    </row>
    <row r="91" spans="1:5" x14ac:dyDescent="0.25">
      <c r="A91" s="104"/>
      <c r="B91" s="105"/>
      <c r="C91" s="105"/>
      <c r="D91" s="106"/>
      <c r="E91" s="107" t="str">
        <f>IFERROR(INDEX(Baza!C:C,MATCH(Table4[[#This Row],[Područje provedbe (općina, grad…)]],Baza!A:A,0)),"")</f>
        <v/>
      </c>
    </row>
    <row r="92" spans="1:5" x14ac:dyDescent="0.25">
      <c r="A92" s="104"/>
      <c r="B92" s="105"/>
      <c r="C92" s="105"/>
      <c r="D92" s="106"/>
      <c r="E92" s="107" t="str">
        <f>IFERROR(INDEX(Baza!C:C,MATCH(Table4[[#This Row],[Područje provedbe (općina, grad…)]],Baza!A:A,0)),"")</f>
        <v/>
      </c>
    </row>
    <row r="93" spans="1:5" x14ac:dyDescent="0.25">
      <c r="A93" s="104"/>
      <c r="B93" s="105"/>
      <c r="C93" s="105"/>
      <c r="D93" s="106"/>
      <c r="E93" s="107" t="str">
        <f>IFERROR(INDEX(Baza!C:C,MATCH(Table4[[#This Row],[Područje provedbe (općina, grad…)]],Baza!A:A,0)),"")</f>
        <v/>
      </c>
    </row>
    <row r="94" spans="1:5" x14ac:dyDescent="0.25">
      <c r="A94" s="104"/>
      <c r="B94" s="105"/>
      <c r="C94" s="105"/>
      <c r="D94" s="106"/>
      <c r="E94" s="107" t="str">
        <f>IFERROR(INDEX(Baza!C:C,MATCH(Table4[[#This Row],[Područje provedbe (općina, grad…)]],Baza!A:A,0)),"")</f>
        <v/>
      </c>
    </row>
    <row r="95" spans="1:5" x14ac:dyDescent="0.25">
      <c r="A95" s="104"/>
      <c r="B95" s="105"/>
      <c r="C95" s="105"/>
      <c r="D95" s="106"/>
      <c r="E95" s="107" t="str">
        <f>IFERROR(INDEX(Baza!C:C,MATCH(Table4[[#This Row],[Područje provedbe (općina, grad…)]],Baza!A:A,0)),"")</f>
        <v/>
      </c>
    </row>
    <row r="96" spans="1:5" x14ac:dyDescent="0.25">
      <c r="A96" s="104"/>
      <c r="B96" s="105"/>
      <c r="C96" s="105"/>
      <c r="D96" s="106"/>
      <c r="E96" s="107" t="str">
        <f>IFERROR(INDEX(Baza!C:C,MATCH(Table4[[#This Row],[Područje provedbe (općina, grad…)]],Baza!A:A,0)),"")</f>
        <v/>
      </c>
    </row>
    <row r="97" spans="1:5" x14ac:dyDescent="0.25">
      <c r="A97" s="104"/>
      <c r="B97" s="105"/>
      <c r="C97" s="105"/>
      <c r="D97" s="106"/>
      <c r="E97" s="107" t="str">
        <f>IFERROR(INDEX(Baza!C:C,MATCH(Table4[[#This Row],[Područje provedbe (općina, grad…)]],Baza!A:A,0)),"")</f>
        <v/>
      </c>
    </row>
    <row r="98" spans="1:5" x14ac:dyDescent="0.25">
      <c r="A98" s="104"/>
      <c r="B98" s="105"/>
      <c r="C98" s="105"/>
      <c r="D98" s="106"/>
      <c r="E98" s="107" t="str">
        <f>IFERROR(INDEX(Baza!C:C,MATCH(Table4[[#This Row],[Područje provedbe (općina, grad…)]],Baza!A:A,0)),"")</f>
        <v/>
      </c>
    </row>
    <row r="99" spans="1:5" x14ac:dyDescent="0.25">
      <c r="A99" s="104"/>
      <c r="B99" s="105"/>
      <c r="C99" s="105"/>
      <c r="D99" s="106"/>
      <c r="E99" s="107" t="str">
        <f>IFERROR(INDEX(Baza!C:C,MATCH(Table4[[#This Row],[Područje provedbe (općina, grad…)]],Baza!A:A,0)),"")</f>
        <v/>
      </c>
    </row>
    <row r="100" spans="1:5" x14ac:dyDescent="0.25">
      <c r="A100" s="104"/>
      <c r="B100" s="105"/>
      <c r="C100" s="105"/>
      <c r="D100" s="106"/>
      <c r="E100" s="107" t="str">
        <f>IFERROR(INDEX(Baza!C:C,MATCH(Table4[[#This Row],[Područje provedbe (općina, grad…)]],Baza!A:A,0)),"")</f>
        <v/>
      </c>
    </row>
    <row r="101" spans="1:5" x14ac:dyDescent="0.25">
      <c r="A101" s="104"/>
      <c r="B101" s="105"/>
      <c r="C101" s="105"/>
      <c r="D101" s="106"/>
      <c r="E101" s="107" t="str">
        <f>IFERROR(INDEX(Baza!C:C,MATCH(Table4[[#This Row],[Područje provedbe (općina, grad…)]],Baza!A:A,0)),"")</f>
        <v/>
      </c>
    </row>
    <row r="102" spans="1:5" x14ac:dyDescent="0.25">
      <c r="A102" s="104"/>
      <c r="B102" s="105"/>
      <c r="C102" s="105"/>
      <c r="D102" s="106"/>
      <c r="E102" s="107" t="str">
        <f>IFERROR(INDEX(Baza!C:C,MATCH(Table4[[#This Row],[Područje provedbe (općina, grad…)]],Baza!A:A,0)),"")</f>
        <v/>
      </c>
    </row>
    <row r="103" spans="1:5" x14ac:dyDescent="0.25">
      <c r="A103" s="104"/>
      <c r="B103" s="105"/>
      <c r="C103" s="105"/>
      <c r="D103" s="106"/>
      <c r="E103" s="107" t="str">
        <f>IFERROR(INDEX(Baza!C:C,MATCH(Table4[[#This Row],[Područje provedbe (općina, grad…)]],Baza!A:A,0)),"")</f>
        <v/>
      </c>
    </row>
    <row r="104" spans="1:5" x14ac:dyDescent="0.25">
      <c r="A104" s="104"/>
      <c r="B104" s="105"/>
      <c r="C104" s="105"/>
      <c r="D104" s="106"/>
      <c r="E104" s="107" t="str">
        <f>IFERROR(INDEX(Baza!C:C,MATCH(Table4[[#This Row],[Područje provedbe (općina, grad…)]],Baza!A:A,0)),"")</f>
        <v/>
      </c>
    </row>
    <row r="105" spans="1:5" x14ac:dyDescent="0.25">
      <c r="A105" s="104"/>
      <c r="B105" s="105"/>
      <c r="C105" s="105"/>
      <c r="D105" s="106"/>
      <c r="E105" s="107" t="str">
        <f>IFERROR(INDEX(Baza!C:C,MATCH(Table4[[#This Row],[Područje provedbe (općina, grad…)]],Baza!A:A,0)),"")</f>
        <v/>
      </c>
    </row>
    <row r="106" spans="1:5" x14ac:dyDescent="0.25">
      <c r="A106" s="104"/>
      <c r="B106" s="105"/>
      <c r="C106" s="105"/>
      <c r="D106" s="106"/>
      <c r="E106" s="107" t="str">
        <f>IFERROR(INDEX(Baza!C:C,MATCH(Table4[[#This Row],[Područje provedbe (općina, grad…)]],Baza!A:A,0)),"")</f>
        <v/>
      </c>
    </row>
    <row r="107" spans="1:5" x14ac:dyDescent="0.25">
      <c r="A107" s="104"/>
      <c r="B107" s="105"/>
      <c r="C107" s="105"/>
      <c r="D107" s="106"/>
      <c r="E107" s="107" t="str">
        <f>IFERROR(INDEX(Baza!C:C,MATCH(Table4[[#This Row],[Područje provedbe (općina, grad…)]],Baza!A:A,0)),"")</f>
        <v/>
      </c>
    </row>
    <row r="108" spans="1:5" x14ac:dyDescent="0.25">
      <c r="A108" s="104"/>
      <c r="B108" s="105"/>
      <c r="C108" s="105"/>
      <c r="D108" s="106"/>
      <c r="E108" s="107" t="str">
        <f>IFERROR(INDEX(Baza!C:C,MATCH(Table4[[#This Row],[Područje provedbe (općina, grad…)]],Baza!A:A,0)),"")</f>
        <v/>
      </c>
    </row>
    <row r="109" spans="1:5" x14ac:dyDescent="0.25">
      <c r="A109" s="104"/>
      <c r="B109" s="105"/>
      <c r="C109" s="105"/>
      <c r="D109" s="106"/>
      <c r="E109" s="107" t="str">
        <f>IFERROR(INDEX(Baza!C:C,MATCH(Table4[[#This Row],[Područje provedbe (općina, grad…)]],Baza!A:A,0)),"")</f>
        <v/>
      </c>
    </row>
    <row r="110" spans="1:5" x14ac:dyDescent="0.25">
      <c r="A110" s="104"/>
      <c r="B110" s="105"/>
      <c r="C110" s="105"/>
      <c r="D110" s="106"/>
      <c r="E110" s="107" t="str">
        <f>IFERROR(INDEX(Baza!C:C,MATCH(Table4[[#This Row],[Područje provedbe (općina, grad…)]],Baza!A:A,0)),"")</f>
        <v/>
      </c>
    </row>
    <row r="111" spans="1:5" x14ac:dyDescent="0.25">
      <c r="A111" s="104"/>
      <c r="B111" s="105"/>
      <c r="C111" s="105"/>
      <c r="D111" s="106"/>
      <c r="E111" s="107" t="str">
        <f>IFERROR(INDEX(Baza!C:C,MATCH(Table4[[#This Row],[Područje provedbe (općina, grad…)]],Baza!A:A,0)),"")</f>
        <v/>
      </c>
    </row>
    <row r="112" spans="1:5" x14ac:dyDescent="0.25">
      <c r="A112" s="104"/>
      <c r="B112" s="105"/>
      <c r="C112" s="105"/>
      <c r="D112" s="106"/>
      <c r="E112" s="107" t="str">
        <f>IFERROR(INDEX(Baza!C:C,MATCH(Table4[[#This Row],[Područje provedbe (općina, grad…)]],Baza!A:A,0)),"")</f>
        <v/>
      </c>
    </row>
    <row r="113" spans="1:5" x14ac:dyDescent="0.25">
      <c r="A113" s="104"/>
      <c r="B113" s="105"/>
      <c r="C113" s="105"/>
      <c r="D113" s="106"/>
      <c r="E113" s="107" t="str">
        <f>IFERROR(INDEX(Baza!C:C,MATCH(Table4[[#This Row],[Područje provedbe (općina, grad…)]],Baza!A:A,0)),"")</f>
        <v/>
      </c>
    </row>
    <row r="114" spans="1:5" x14ac:dyDescent="0.25">
      <c r="A114" s="104"/>
      <c r="B114" s="105"/>
      <c r="C114" s="105"/>
      <c r="D114" s="106"/>
      <c r="E114" s="107" t="str">
        <f>IFERROR(INDEX(Baza!C:C,MATCH(Table4[[#This Row],[Područje provedbe (općina, grad…)]],Baza!A:A,0)),"")</f>
        <v/>
      </c>
    </row>
    <row r="115" spans="1:5" x14ac:dyDescent="0.25">
      <c r="A115" s="104"/>
      <c r="B115" s="105"/>
      <c r="C115" s="105"/>
      <c r="D115" s="106"/>
      <c r="E115" s="107" t="str">
        <f>IFERROR(INDEX(Baza!C:C,MATCH(Table4[[#This Row],[Područje provedbe (općina, grad…)]],Baza!A:A,0)),"")</f>
        <v/>
      </c>
    </row>
    <row r="116" spans="1:5" x14ac:dyDescent="0.25">
      <c r="A116" s="104"/>
      <c r="B116" s="105"/>
      <c r="C116" s="105"/>
      <c r="D116" s="106"/>
      <c r="E116" s="107" t="str">
        <f>IFERROR(INDEX(Baza!C:C,MATCH(Table4[[#This Row],[Područje provedbe (općina, grad…)]],Baza!A:A,0)),"")</f>
        <v/>
      </c>
    </row>
    <row r="117" spans="1:5" x14ac:dyDescent="0.25">
      <c r="A117" s="104"/>
      <c r="B117" s="105"/>
      <c r="C117" s="105"/>
      <c r="D117" s="106"/>
      <c r="E117" s="107" t="str">
        <f>IFERROR(INDEX(Baza!C:C,MATCH(Table4[[#This Row],[Područje provedbe (općina, grad…)]],Baza!A:A,0)),"")</f>
        <v/>
      </c>
    </row>
    <row r="118" spans="1:5" x14ac:dyDescent="0.25">
      <c r="A118" s="104"/>
      <c r="B118" s="105"/>
      <c r="C118" s="105"/>
      <c r="D118" s="106"/>
      <c r="E118" s="107" t="str">
        <f>IFERROR(INDEX(Baza!C:C,MATCH(Table4[[#This Row],[Područje provedbe (općina, grad…)]],Baza!A:A,0)),"")</f>
        <v/>
      </c>
    </row>
    <row r="119" spans="1:5" x14ac:dyDescent="0.25">
      <c r="A119" s="104"/>
      <c r="B119" s="105"/>
      <c r="C119" s="105"/>
      <c r="D119" s="106"/>
      <c r="E119" s="107" t="str">
        <f>IFERROR(INDEX(Baza!C:C,MATCH(Table4[[#This Row],[Područje provedbe (općina, grad…)]],Baza!A:A,0)),"")</f>
        <v/>
      </c>
    </row>
    <row r="120" spans="1:5" x14ac:dyDescent="0.25">
      <c r="A120" s="104"/>
      <c r="B120" s="105"/>
      <c r="C120" s="105"/>
      <c r="D120" s="106"/>
      <c r="E120" s="107" t="str">
        <f>IFERROR(INDEX(Baza!C:C,MATCH(Table4[[#This Row],[Područje provedbe (općina, grad…)]],Baza!A:A,0)),"")</f>
        <v/>
      </c>
    </row>
    <row r="121" spans="1:5" x14ac:dyDescent="0.25">
      <c r="A121" s="104"/>
      <c r="B121" s="105"/>
      <c r="C121" s="105"/>
      <c r="D121" s="106"/>
      <c r="E121" s="107" t="str">
        <f>IFERROR(INDEX(Baza!C:C,MATCH(Table4[[#This Row],[Područje provedbe (općina, grad…)]],Baza!A:A,0)),"")</f>
        <v/>
      </c>
    </row>
    <row r="122" spans="1:5" x14ac:dyDescent="0.25">
      <c r="A122" s="104"/>
      <c r="B122" s="105"/>
      <c r="C122" s="105"/>
      <c r="D122" s="106"/>
      <c r="E122" s="107" t="str">
        <f>IFERROR(INDEX(Baza!C:C,MATCH(Table4[[#This Row],[Područje provedbe (općina, grad…)]],Baza!A:A,0)),"")</f>
        <v/>
      </c>
    </row>
    <row r="123" spans="1:5" x14ac:dyDescent="0.25">
      <c r="A123" s="104"/>
      <c r="B123" s="105"/>
      <c r="C123" s="105"/>
      <c r="D123" s="106"/>
      <c r="E123" s="107" t="str">
        <f>IFERROR(INDEX(Baza!C:C,MATCH(Table4[[#This Row],[Područje provedbe (općina, grad…)]],Baza!A:A,0)),"")</f>
        <v/>
      </c>
    </row>
    <row r="124" spans="1:5" x14ac:dyDescent="0.25">
      <c r="A124" s="104"/>
      <c r="B124" s="105"/>
      <c r="C124" s="105"/>
      <c r="D124" s="106"/>
      <c r="E124" s="107" t="str">
        <f>IFERROR(INDEX(Baza!C:C,MATCH(Table4[[#This Row],[Područje provedbe (općina, grad…)]],Baza!A:A,0)),"")</f>
        <v/>
      </c>
    </row>
    <row r="125" spans="1:5" x14ac:dyDescent="0.25">
      <c r="A125" s="104"/>
      <c r="B125" s="105"/>
      <c r="C125" s="105"/>
      <c r="D125" s="106"/>
      <c r="E125" s="107" t="str">
        <f>IFERROR(INDEX(Baza!C:C,MATCH(Table4[[#This Row],[Područje provedbe (općina, grad…)]],Baza!A:A,0)),"")</f>
        <v/>
      </c>
    </row>
    <row r="126" spans="1:5" x14ac:dyDescent="0.25">
      <c r="A126" s="104"/>
      <c r="B126" s="105"/>
      <c r="C126" s="105"/>
      <c r="D126" s="106"/>
      <c r="E126" s="107" t="str">
        <f>IFERROR(INDEX(Baza!C:C,MATCH(Table4[[#This Row],[Područje provedbe (općina, grad…)]],Baza!A:A,0)),"")</f>
        <v/>
      </c>
    </row>
    <row r="127" spans="1:5" x14ac:dyDescent="0.25">
      <c r="A127" s="104"/>
      <c r="B127" s="105"/>
      <c r="C127" s="105"/>
      <c r="D127" s="106"/>
      <c r="E127" s="107" t="str">
        <f>IFERROR(INDEX(Baza!C:C,MATCH(Table4[[#This Row],[Područje provedbe (općina, grad…)]],Baza!A:A,0)),"")</f>
        <v/>
      </c>
    </row>
    <row r="128" spans="1:5" x14ac:dyDescent="0.25">
      <c r="A128" s="104"/>
      <c r="B128" s="105"/>
      <c r="C128" s="105"/>
      <c r="D128" s="106"/>
      <c r="E128" s="107" t="str">
        <f>IFERROR(INDEX(Baza!C:C,MATCH(Table4[[#This Row],[Područje provedbe (općina, grad…)]],Baza!A:A,0)),"")</f>
        <v/>
      </c>
    </row>
    <row r="129" spans="1:5" x14ac:dyDescent="0.25">
      <c r="A129" s="104"/>
      <c r="B129" s="105"/>
      <c r="C129" s="105"/>
      <c r="D129" s="106"/>
      <c r="E129" s="107" t="str">
        <f>IFERROR(INDEX(Baza!C:C,MATCH(Table4[[#This Row],[Područje provedbe (općina, grad…)]],Baza!A:A,0)),"")</f>
        <v/>
      </c>
    </row>
    <row r="130" spans="1:5" x14ac:dyDescent="0.25">
      <c r="A130" s="104"/>
      <c r="B130" s="105"/>
      <c r="C130" s="105"/>
      <c r="D130" s="106"/>
      <c r="E130" s="107" t="str">
        <f>IFERROR(INDEX(Baza!C:C,MATCH(Table4[[#This Row],[Područje provedbe (općina, grad…)]],Baza!A:A,0)),"")</f>
        <v/>
      </c>
    </row>
    <row r="131" spans="1:5" x14ac:dyDescent="0.25">
      <c r="A131" s="104"/>
      <c r="B131" s="105"/>
      <c r="C131" s="105"/>
      <c r="D131" s="106"/>
      <c r="E131" s="107" t="str">
        <f>IFERROR(INDEX(Baza!C:C,MATCH(Table4[[#This Row],[Područje provedbe (općina, grad…)]],Baza!A:A,0)),"")</f>
        <v/>
      </c>
    </row>
    <row r="132" spans="1:5" x14ac:dyDescent="0.25">
      <c r="A132" s="104"/>
      <c r="B132" s="105"/>
      <c r="C132" s="105"/>
      <c r="D132" s="106"/>
      <c r="E132" s="107" t="str">
        <f>IFERROR(INDEX(Baza!C:C,MATCH(Table4[[#This Row],[Područje provedbe (općina, grad…)]],Baza!A:A,0)),"")</f>
        <v/>
      </c>
    </row>
    <row r="133" spans="1:5" x14ac:dyDescent="0.25">
      <c r="A133" s="104"/>
      <c r="B133" s="105"/>
      <c r="C133" s="105"/>
      <c r="D133" s="106"/>
      <c r="E133" s="107" t="str">
        <f>IFERROR(INDEX(Baza!C:C,MATCH(Table4[[#This Row],[Područje provedbe (općina, grad…)]],Baza!A:A,0)),"")</f>
        <v/>
      </c>
    </row>
    <row r="134" spans="1:5" x14ac:dyDescent="0.25">
      <c r="A134" s="104"/>
      <c r="B134" s="105"/>
      <c r="C134" s="105"/>
      <c r="D134" s="106"/>
      <c r="E134" s="107" t="str">
        <f>IFERROR(INDEX(Baza!C:C,MATCH(Table4[[#This Row],[Područje provedbe (općina, grad…)]],Baza!A:A,0)),"")</f>
        <v/>
      </c>
    </row>
    <row r="135" spans="1:5" x14ac:dyDescent="0.25">
      <c r="A135" s="104"/>
      <c r="B135" s="105"/>
      <c r="C135" s="105"/>
      <c r="D135" s="106"/>
      <c r="E135" s="107" t="str">
        <f>IFERROR(INDEX(Baza!C:C,MATCH(Table4[[#This Row],[Područje provedbe (općina, grad…)]],Baza!A:A,0)),"")</f>
        <v/>
      </c>
    </row>
    <row r="136" spans="1:5" x14ac:dyDescent="0.25">
      <c r="A136" s="104"/>
      <c r="B136" s="105"/>
      <c r="C136" s="105"/>
      <c r="D136" s="106"/>
      <c r="E136" s="107" t="str">
        <f>IFERROR(INDEX(Baza!C:C,MATCH(Table4[[#This Row],[Područje provedbe (općina, grad…)]],Baza!A:A,0)),"")</f>
        <v/>
      </c>
    </row>
    <row r="137" spans="1:5" x14ac:dyDescent="0.25">
      <c r="A137" s="104"/>
      <c r="B137" s="105"/>
      <c r="C137" s="105"/>
      <c r="D137" s="106"/>
      <c r="E137" s="107" t="str">
        <f>IFERROR(INDEX(Baza!C:C,MATCH(Table4[[#This Row],[Područje provedbe (općina, grad…)]],Baza!A:A,0)),"")</f>
        <v/>
      </c>
    </row>
    <row r="138" spans="1:5" x14ac:dyDescent="0.25">
      <c r="A138" s="104"/>
      <c r="B138" s="105"/>
      <c r="C138" s="105"/>
      <c r="D138" s="106"/>
      <c r="E138" s="107" t="str">
        <f>IFERROR(INDEX(Baza!C:C,MATCH(Table4[[#This Row],[Područje provedbe (općina, grad…)]],Baza!A:A,0)),"")</f>
        <v/>
      </c>
    </row>
    <row r="139" spans="1:5" x14ac:dyDescent="0.25">
      <c r="A139" s="104"/>
      <c r="B139" s="105"/>
      <c r="C139" s="105"/>
      <c r="D139" s="106"/>
      <c r="E139" s="107" t="str">
        <f>IFERROR(INDEX(Baza!C:C,MATCH(Table4[[#This Row],[Područje provedbe (općina, grad…)]],Baza!A:A,0)),"")</f>
        <v/>
      </c>
    </row>
    <row r="140" spans="1:5" x14ac:dyDescent="0.25">
      <c r="A140" s="104"/>
      <c r="B140" s="105"/>
      <c r="C140" s="105"/>
      <c r="D140" s="106"/>
      <c r="E140" s="107" t="str">
        <f>IFERROR(INDEX(Baza!C:C,MATCH(Table4[[#This Row],[Područje provedbe (općina, grad…)]],Baza!A:A,0)),"")</f>
        <v/>
      </c>
    </row>
    <row r="141" spans="1:5" x14ac:dyDescent="0.25">
      <c r="A141" s="104"/>
      <c r="B141" s="105"/>
      <c r="C141" s="105"/>
      <c r="D141" s="106"/>
      <c r="E141" s="107" t="str">
        <f>IFERROR(INDEX(Baza!C:C,MATCH(Table4[[#This Row],[Područje provedbe (općina, grad…)]],Baza!A:A,0)),"")</f>
        <v/>
      </c>
    </row>
    <row r="142" spans="1:5" x14ac:dyDescent="0.25">
      <c r="A142" s="104"/>
      <c r="B142" s="105"/>
      <c r="C142" s="105"/>
      <c r="D142" s="106"/>
      <c r="E142" s="107" t="str">
        <f>IFERROR(INDEX(Baza!C:C,MATCH(Table4[[#This Row],[Područje provedbe (općina, grad…)]],Baza!A:A,0)),"")</f>
        <v/>
      </c>
    </row>
    <row r="143" spans="1:5" x14ac:dyDescent="0.25">
      <c r="A143" s="104"/>
      <c r="B143" s="105"/>
      <c r="C143" s="105"/>
      <c r="D143" s="106"/>
      <c r="E143" s="107" t="str">
        <f>IFERROR(INDEX(Baza!C:C,MATCH(Table4[[#This Row],[Područje provedbe (općina, grad…)]],Baza!A:A,0)),"")</f>
        <v/>
      </c>
    </row>
    <row r="144" spans="1:5" x14ac:dyDescent="0.25">
      <c r="A144" s="104"/>
      <c r="B144" s="105"/>
      <c r="C144" s="105"/>
      <c r="D144" s="106"/>
      <c r="E144" s="107" t="str">
        <f>IFERROR(INDEX(Baza!C:C,MATCH(Table4[[#This Row],[Područje provedbe (općina, grad…)]],Baza!A:A,0)),"")</f>
        <v/>
      </c>
    </row>
    <row r="145" spans="1:5" x14ac:dyDescent="0.25">
      <c r="A145" s="104"/>
      <c r="B145" s="105"/>
      <c r="C145" s="105"/>
      <c r="D145" s="106"/>
      <c r="E145" s="107" t="str">
        <f>IFERROR(INDEX(Baza!C:C,MATCH(Table4[[#This Row],[Područje provedbe (općina, grad…)]],Baza!A:A,0)),"")</f>
        <v/>
      </c>
    </row>
    <row r="146" spans="1:5" x14ac:dyDescent="0.25">
      <c r="A146" s="104"/>
      <c r="B146" s="105"/>
      <c r="C146" s="105"/>
      <c r="D146" s="106"/>
      <c r="E146" s="107" t="str">
        <f>IFERROR(INDEX(Baza!C:C,MATCH(Table4[[#This Row],[Područje provedbe (općina, grad…)]],Baza!A:A,0)),"")</f>
        <v/>
      </c>
    </row>
    <row r="147" spans="1:5" x14ac:dyDescent="0.25">
      <c r="A147" s="104"/>
      <c r="B147" s="105"/>
      <c r="C147" s="105"/>
      <c r="D147" s="106"/>
      <c r="E147" s="107" t="str">
        <f>IFERROR(INDEX(Baza!C:C,MATCH(Table4[[#This Row],[Područje provedbe (općina, grad…)]],Baza!A:A,0)),"")</f>
        <v/>
      </c>
    </row>
    <row r="148" spans="1:5" x14ac:dyDescent="0.25">
      <c r="A148" s="104"/>
      <c r="B148" s="105"/>
      <c r="C148" s="105"/>
      <c r="D148" s="106"/>
      <c r="E148" s="107" t="str">
        <f>IFERROR(INDEX(Baza!C:C,MATCH(Table4[[#This Row],[Područje provedbe (općina, grad…)]],Baza!A:A,0)),"")</f>
        <v/>
      </c>
    </row>
    <row r="149" spans="1:5" x14ac:dyDescent="0.25">
      <c r="A149" s="104"/>
      <c r="B149" s="105"/>
      <c r="C149" s="105"/>
      <c r="D149" s="106"/>
      <c r="E149" s="107" t="str">
        <f>IFERROR(INDEX(Baza!C:C,MATCH(Table4[[#This Row],[Područje provedbe (općina, grad…)]],Baza!A:A,0)),"")</f>
        <v/>
      </c>
    </row>
    <row r="150" spans="1:5" x14ac:dyDescent="0.25">
      <c r="A150" s="104"/>
      <c r="B150" s="105"/>
      <c r="C150" s="105"/>
      <c r="D150" s="106"/>
      <c r="E150" s="107" t="str">
        <f>IFERROR(INDEX(Baza!C:C,MATCH(Table4[[#This Row],[Područje provedbe (općina, grad…)]],Baza!A:A,0)),"")</f>
        <v/>
      </c>
    </row>
    <row r="151" spans="1:5" x14ac:dyDescent="0.25">
      <c r="A151" s="104"/>
      <c r="B151" s="105"/>
      <c r="C151" s="105"/>
      <c r="D151" s="106"/>
      <c r="E151" s="107" t="str">
        <f>IFERROR(INDEX(Baza!C:C,MATCH(Table4[[#This Row],[Područje provedbe (općina, grad…)]],Baza!A:A,0)),"")</f>
        <v/>
      </c>
    </row>
    <row r="152" spans="1:5" x14ac:dyDescent="0.25">
      <c r="A152" s="104"/>
      <c r="B152" s="105"/>
      <c r="C152" s="105"/>
      <c r="D152" s="106"/>
      <c r="E152" s="107" t="str">
        <f>IFERROR(INDEX(Baza!C:C,MATCH(Table4[[#This Row],[Područje provedbe (općina, grad…)]],Baza!A:A,0)),"")</f>
        <v/>
      </c>
    </row>
    <row r="153" spans="1:5" x14ac:dyDescent="0.25">
      <c r="A153" s="104"/>
      <c r="B153" s="105"/>
      <c r="C153" s="105"/>
      <c r="D153" s="106"/>
      <c r="E153" s="107" t="str">
        <f>IFERROR(INDEX(Baza!C:C,MATCH(Table4[[#This Row],[Područje provedbe (općina, grad…)]],Baza!A:A,0)),"")</f>
        <v/>
      </c>
    </row>
    <row r="154" spans="1:5" x14ac:dyDescent="0.25">
      <c r="A154" s="104"/>
      <c r="B154" s="105"/>
      <c r="C154" s="105"/>
      <c r="D154" s="106"/>
      <c r="E154" s="107" t="str">
        <f>IFERROR(INDEX(Baza!C:C,MATCH(Table4[[#This Row],[Područje provedbe (općina, grad…)]],Baza!A:A,0)),"")</f>
        <v/>
      </c>
    </row>
    <row r="155" spans="1:5" x14ac:dyDescent="0.25">
      <c r="A155" s="104"/>
      <c r="B155" s="105"/>
      <c r="C155" s="105"/>
      <c r="D155" s="106"/>
      <c r="E155" s="107" t="str">
        <f>IFERROR(INDEX(Baza!C:C,MATCH(Table4[[#This Row],[Područje provedbe (općina, grad…)]],Baza!A:A,0)),"")</f>
        <v/>
      </c>
    </row>
    <row r="156" spans="1:5" x14ac:dyDescent="0.25">
      <c r="A156" s="104"/>
      <c r="B156" s="105"/>
      <c r="C156" s="105"/>
      <c r="D156" s="106"/>
      <c r="E156" s="107" t="str">
        <f>IFERROR(INDEX(Baza!C:C,MATCH(Table4[[#This Row],[Područje provedbe (općina, grad…)]],Baza!A:A,0)),"")</f>
        <v/>
      </c>
    </row>
    <row r="157" spans="1:5" x14ac:dyDescent="0.25">
      <c r="A157" s="104"/>
      <c r="B157" s="105"/>
      <c r="C157" s="105"/>
      <c r="D157" s="106"/>
      <c r="E157" s="107" t="str">
        <f>IFERROR(INDEX(Baza!C:C,MATCH(Table4[[#This Row],[Područje provedbe (općina, grad…)]],Baza!A:A,0)),"")</f>
        <v/>
      </c>
    </row>
    <row r="158" spans="1:5" x14ac:dyDescent="0.25">
      <c r="A158" s="104"/>
      <c r="B158" s="105"/>
      <c r="C158" s="105"/>
      <c r="D158" s="106"/>
      <c r="E158" s="107" t="str">
        <f>IFERROR(INDEX(Baza!C:C,MATCH(Table4[[#This Row],[Područje provedbe (općina, grad…)]],Baza!A:A,0)),"")</f>
        <v/>
      </c>
    </row>
    <row r="159" spans="1:5" x14ac:dyDescent="0.25">
      <c r="A159" s="104"/>
      <c r="B159" s="105"/>
      <c r="C159" s="105"/>
      <c r="D159" s="106"/>
      <c r="E159" s="107" t="str">
        <f>IFERROR(INDEX(Baza!C:C,MATCH(Table4[[#This Row],[Područje provedbe (općina, grad…)]],Baza!A:A,0)),"")</f>
        <v/>
      </c>
    </row>
    <row r="160" spans="1:5" x14ac:dyDescent="0.25">
      <c r="A160" s="104"/>
      <c r="B160" s="105"/>
      <c r="C160" s="105"/>
      <c r="D160" s="106"/>
      <c r="E160" s="107" t="str">
        <f>IFERROR(INDEX(Baza!C:C,MATCH(Table4[[#This Row],[Područje provedbe (općina, grad…)]],Baza!A:A,0)),"")</f>
        <v/>
      </c>
    </row>
    <row r="161" spans="1:5" x14ac:dyDescent="0.25">
      <c r="A161" s="104"/>
      <c r="B161" s="105"/>
      <c r="C161" s="105"/>
      <c r="D161" s="106"/>
      <c r="E161" s="107" t="str">
        <f>IFERROR(INDEX(Baza!C:C,MATCH(Table4[[#This Row],[Područje provedbe (općina, grad…)]],Baza!A:A,0)),"")</f>
        <v/>
      </c>
    </row>
    <row r="162" spans="1:5" x14ac:dyDescent="0.25">
      <c r="A162" s="104"/>
      <c r="B162" s="105"/>
      <c r="C162" s="105"/>
      <c r="D162" s="106"/>
      <c r="E162" s="107" t="str">
        <f>IFERROR(INDEX(Baza!C:C,MATCH(Table4[[#This Row],[Područje provedbe (općina, grad…)]],Baza!A:A,0)),"")</f>
        <v/>
      </c>
    </row>
    <row r="163" spans="1:5" x14ac:dyDescent="0.25">
      <c r="A163" s="104"/>
      <c r="B163" s="105"/>
      <c r="C163" s="105"/>
      <c r="D163" s="106"/>
      <c r="E163" s="107" t="str">
        <f>IFERROR(INDEX(Baza!C:C,MATCH(Table4[[#This Row],[Područje provedbe (općina, grad…)]],Baza!A:A,0)),"")</f>
        <v/>
      </c>
    </row>
    <row r="164" spans="1:5" x14ac:dyDescent="0.25">
      <c r="A164" s="104"/>
      <c r="B164" s="105"/>
      <c r="C164" s="105"/>
      <c r="D164" s="106"/>
      <c r="E164" s="107" t="str">
        <f>IFERROR(INDEX(Baza!C:C,MATCH(Table4[[#This Row],[Područje provedbe (općina, grad…)]],Baza!A:A,0)),"")</f>
        <v/>
      </c>
    </row>
    <row r="165" spans="1:5" x14ac:dyDescent="0.25">
      <c r="A165" s="104"/>
      <c r="B165" s="105"/>
      <c r="C165" s="105"/>
      <c r="D165" s="106"/>
      <c r="E165" s="107" t="str">
        <f>IFERROR(INDEX(Baza!C:C,MATCH(Table4[[#This Row],[Područje provedbe (općina, grad…)]],Baza!A:A,0)),"")</f>
        <v/>
      </c>
    </row>
    <row r="166" spans="1:5" x14ac:dyDescent="0.25">
      <c r="A166" s="104"/>
      <c r="B166" s="105"/>
      <c r="C166" s="105"/>
      <c r="D166" s="106"/>
      <c r="E166" s="107" t="str">
        <f>IFERROR(INDEX(Baza!C:C,MATCH(Table4[[#This Row],[Područje provedbe (općina, grad…)]],Baza!A:A,0)),"")</f>
        <v/>
      </c>
    </row>
    <row r="167" spans="1:5" x14ac:dyDescent="0.25">
      <c r="A167" s="104"/>
      <c r="B167" s="105"/>
      <c r="C167" s="105"/>
      <c r="D167" s="106"/>
      <c r="E167" s="107" t="str">
        <f>IFERROR(INDEX(Baza!C:C,MATCH(Table4[[#This Row],[Područje provedbe (općina, grad…)]],Baza!A:A,0)),"")</f>
        <v/>
      </c>
    </row>
    <row r="168" spans="1:5" x14ac:dyDescent="0.25">
      <c r="A168" s="104"/>
      <c r="B168" s="105"/>
      <c r="C168" s="105"/>
      <c r="D168" s="106"/>
      <c r="E168" s="107" t="str">
        <f>IFERROR(INDEX(Baza!C:C,MATCH(Table4[[#This Row],[Područje provedbe (općina, grad…)]],Baza!A:A,0)),"")</f>
        <v/>
      </c>
    </row>
    <row r="169" spans="1:5" x14ac:dyDescent="0.25">
      <c r="A169" s="104"/>
      <c r="B169" s="105"/>
      <c r="C169" s="105"/>
      <c r="D169" s="106"/>
      <c r="E169" s="107" t="str">
        <f>IFERROR(INDEX(Baza!C:C,MATCH(Table4[[#This Row],[Područje provedbe (općina, grad…)]],Baza!A:A,0)),"")</f>
        <v/>
      </c>
    </row>
    <row r="170" spans="1:5" x14ac:dyDescent="0.25">
      <c r="A170" s="104"/>
      <c r="B170" s="105"/>
      <c r="C170" s="105"/>
      <c r="D170" s="106"/>
      <c r="E170" s="107" t="str">
        <f>IFERROR(INDEX(Baza!C:C,MATCH(Table4[[#This Row],[Područje provedbe (općina, grad…)]],Baza!A:A,0)),"")</f>
        <v/>
      </c>
    </row>
    <row r="171" spans="1:5" x14ac:dyDescent="0.25">
      <c r="A171" s="104"/>
      <c r="B171" s="105"/>
      <c r="C171" s="105"/>
      <c r="D171" s="106"/>
      <c r="E171" s="107" t="str">
        <f>IFERROR(INDEX(Baza!C:C,MATCH(Table4[[#This Row],[Područje provedbe (općina, grad…)]],Baza!A:A,0)),"")</f>
        <v/>
      </c>
    </row>
    <row r="172" spans="1:5" x14ac:dyDescent="0.25">
      <c r="A172" s="104"/>
      <c r="B172" s="105"/>
      <c r="C172" s="105"/>
      <c r="D172" s="106"/>
      <c r="E172" s="107" t="str">
        <f>IFERROR(INDEX(Baza!C:C,MATCH(Table4[[#This Row],[Područje provedbe (općina, grad…)]],Baza!A:A,0)),"")</f>
        <v/>
      </c>
    </row>
    <row r="173" spans="1:5" x14ac:dyDescent="0.25">
      <c r="A173" s="104"/>
      <c r="B173" s="105"/>
      <c r="C173" s="105"/>
      <c r="D173" s="106"/>
      <c r="E173" s="107" t="str">
        <f>IFERROR(INDEX(Baza!C:C,MATCH(Table4[[#This Row],[Područje provedbe (općina, grad…)]],Baza!A:A,0)),"")</f>
        <v/>
      </c>
    </row>
    <row r="174" spans="1:5" x14ac:dyDescent="0.25">
      <c r="A174" s="104"/>
      <c r="B174" s="105"/>
      <c r="C174" s="105"/>
      <c r="D174" s="106"/>
      <c r="E174" s="107" t="str">
        <f>IFERROR(INDEX(Baza!C:C,MATCH(Table4[[#This Row],[Područje provedbe (općina, grad…)]],Baza!A:A,0)),"")</f>
        <v/>
      </c>
    </row>
    <row r="175" spans="1:5" x14ac:dyDescent="0.25">
      <c r="A175" s="104"/>
      <c r="B175" s="105"/>
      <c r="C175" s="105"/>
      <c r="D175" s="106"/>
      <c r="E175" s="107" t="str">
        <f>IFERROR(INDEX(Baza!C:C,MATCH(Table4[[#This Row],[Područje provedbe (općina, grad…)]],Baza!A:A,0)),"")</f>
        <v/>
      </c>
    </row>
    <row r="176" spans="1:5" x14ac:dyDescent="0.25">
      <c r="A176" s="104"/>
      <c r="B176" s="105"/>
      <c r="C176" s="105"/>
      <c r="D176" s="106"/>
      <c r="E176" s="107" t="str">
        <f>IFERROR(INDEX(Baza!C:C,MATCH(Table4[[#This Row],[Područje provedbe (općina, grad…)]],Baza!A:A,0)),"")</f>
        <v/>
      </c>
    </row>
    <row r="177" spans="1:5" x14ac:dyDescent="0.25">
      <c r="A177" s="104"/>
      <c r="B177" s="105"/>
      <c r="C177" s="105"/>
      <c r="D177" s="106"/>
      <c r="E177" s="107" t="str">
        <f>IFERROR(INDEX(Baza!C:C,MATCH(Table4[[#This Row],[Područje provedbe (općina, grad…)]],Baza!A:A,0)),"")</f>
        <v/>
      </c>
    </row>
    <row r="178" spans="1:5" x14ac:dyDescent="0.25">
      <c r="A178" s="104"/>
      <c r="B178" s="105"/>
      <c r="C178" s="105"/>
      <c r="D178" s="106"/>
      <c r="E178" s="107" t="str">
        <f>IFERROR(INDEX(Baza!C:C,MATCH(Table4[[#This Row],[Područje provedbe (općina, grad…)]],Baza!A:A,0)),"")</f>
        <v/>
      </c>
    </row>
    <row r="179" spans="1:5" x14ac:dyDescent="0.25">
      <c r="A179" s="104"/>
      <c r="B179" s="105"/>
      <c r="C179" s="105"/>
      <c r="D179" s="106"/>
      <c r="E179" s="107" t="str">
        <f>IFERROR(INDEX(Baza!C:C,MATCH(Table4[[#This Row],[Područje provedbe (općina, grad…)]],Baza!A:A,0)),"")</f>
        <v/>
      </c>
    </row>
    <row r="180" spans="1:5" x14ac:dyDescent="0.25">
      <c r="A180" s="104"/>
      <c r="B180" s="105"/>
      <c r="C180" s="105"/>
      <c r="D180" s="106"/>
      <c r="E180" s="107" t="str">
        <f>IFERROR(INDEX(Baza!C:C,MATCH(Table4[[#This Row],[Područje provedbe (općina, grad…)]],Baza!A:A,0)),"")</f>
        <v/>
      </c>
    </row>
    <row r="181" spans="1:5" x14ac:dyDescent="0.25">
      <c r="A181" s="104"/>
      <c r="B181" s="105"/>
      <c r="C181" s="105"/>
      <c r="D181" s="106"/>
      <c r="E181" s="107" t="str">
        <f>IFERROR(INDEX(Baza!C:C,MATCH(Table4[[#This Row],[Područje provedbe (općina, grad…)]],Baza!A:A,0)),"")</f>
        <v/>
      </c>
    </row>
    <row r="182" spans="1:5" x14ac:dyDescent="0.25">
      <c r="A182" s="104"/>
      <c r="B182" s="105"/>
      <c r="C182" s="105"/>
      <c r="D182" s="106"/>
      <c r="E182" s="107" t="str">
        <f>IFERROR(INDEX(Baza!C:C,MATCH(Table4[[#This Row],[Područje provedbe (općina, grad…)]],Baza!A:A,0)),"")</f>
        <v/>
      </c>
    </row>
    <row r="183" spans="1:5" x14ac:dyDescent="0.25">
      <c r="A183" s="104"/>
      <c r="B183" s="105"/>
      <c r="C183" s="105"/>
      <c r="D183" s="106"/>
      <c r="E183" s="107" t="str">
        <f>IFERROR(INDEX(Baza!C:C,MATCH(Table4[[#This Row],[Područje provedbe (općina, grad…)]],Baza!A:A,0)),"")</f>
        <v/>
      </c>
    </row>
    <row r="184" spans="1:5" x14ac:dyDescent="0.25">
      <c r="A184" s="104"/>
      <c r="B184" s="105"/>
      <c r="C184" s="105"/>
      <c r="D184" s="106"/>
      <c r="E184" s="107" t="str">
        <f>IFERROR(INDEX(Baza!C:C,MATCH(Table4[[#This Row],[Područje provedbe (općina, grad…)]],Baza!A:A,0)),"")</f>
        <v/>
      </c>
    </row>
    <row r="185" spans="1:5" x14ac:dyDescent="0.25">
      <c r="A185" s="104"/>
      <c r="B185" s="105"/>
      <c r="C185" s="105"/>
      <c r="D185" s="106"/>
      <c r="E185" s="107" t="str">
        <f>IFERROR(INDEX(Baza!C:C,MATCH(Table4[[#This Row],[Područje provedbe (općina, grad…)]],Baza!A:A,0)),"")</f>
        <v/>
      </c>
    </row>
    <row r="186" spans="1:5" x14ac:dyDescent="0.25">
      <c r="A186" s="104"/>
      <c r="B186" s="105"/>
      <c r="C186" s="105"/>
      <c r="D186" s="106"/>
      <c r="E186" s="107" t="str">
        <f>IFERROR(INDEX(Baza!C:C,MATCH(Table4[[#This Row],[Područje provedbe (općina, grad…)]],Baza!A:A,0)),"")</f>
        <v/>
      </c>
    </row>
    <row r="187" spans="1:5" x14ac:dyDescent="0.25">
      <c r="A187" s="104"/>
      <c r="B187" s="105"/>
      <c r="C187" s="105"/>
      <c r="D187" s="106"/>
      <c r="E187" s="107" t="str">
        <f>IFERROR(INDEX(Baza!C:C,MATCH(Table4[[#This Row],[Područje provedbe (općina, grad…)]],Baza!A:A,0)),"")</f>
        <v/>
      </c>
    </row>
    <row r="188" spans="1:5" x14ac:dyDescent="0.25">
      <c r="A188" s="104"/>
      <c r="B188" s="105"/>
      <c r="C188" s="105"/>
      <c r="D188" s="106"/>
      <c r="E188" s="107" t="str">
        <f>IFERROR(INDEX(Baza!C:C,MATCH(Table4[[#This Row],[Područje provedbe (općina, grad…)]],Baza!A:A,0)),"")</f>
        <v/>
      </c>
    </row>
    <row r="189" spans="1:5" x14ac:dyDescent="0.25">
      <c r="A189" s="104"/>
      <c r="B189" s="105"/>
      <c r="C189" s="105"/>
      <c r="D189" s="106"/>
      <c r="E189" s="107" t="str">
        <f>IFERROR(INDEX(Baza!C:C,MATCH(Table4[[#This Row],[Područje provedbe (općina, grad…)]],Baza!A:A,0)),"")</f>
        <v/>
      </c>
    </row>
    <row r="190" spans="1:5" x14ac:dyDescent="0.25">
      <c r="A190" s="104"/>
      <c r="B190" s="105"/>
      <c r="C190" s="105"/>
      <c r="D190" s="106"/>
      <c r="E190" s="107" t="str">
        <f>IFERROR(INDEX(Baza!C:C,MATCH(Table4[[#This Row],[Područje provedbe (općina, grad…)]],Baza!A:A,0)),"")</f>
        <v/>
      </c>
    </row>
    <row r="191" spans="1:5" x14ac:dyDescent="0.25">
      <c r="A191" s="104"/>
      <c r="B191" s="105"/>
      <c r="C191" s="105"/>
      <c r="D191" s="106"/>
      <c r="E191" s="107" t="str">
        <f>IFERROR(INDEX(Baza!C:C,MATCH(Table4[[#This Row],[Područje provedbe (općina, grad…)]],Baza!A:A,0)),"")</f>
        <v/>
      </c>
    </row>
    <row r="192" spans="1:5" x14ac:dyDescent="0.25">
      <c r="A192" s="104"/>
      <c r="B192" s="105"/>
      <c r="C192" s="105"/>
      <c r="D192" s="106"/>
      <c r="E192" s="107" t="str">
        <f>IFERROR(INDEX(Baza!C:C,MATCH(Table4[[#This Row],[Područje provedbe (općina, grad…)]],Baza!A:A,0)),"")</f>
        <v/>
      </c>
    </row>
    <row r="193" spans="1:5" x14ac:dyDescent="0.25">
      <c r="A193" s="104"/>
      <c r="B193" s="105"/>
      <c r="C193" s="105"/>
      <c r="D193" s="106"/>
      <c r="E193" s="107" t="str">
        <f>IFERROR(INDEX(Baza!C:C,MATCH(Table4[[#This Row],[Područje provedbe (općina, grad…)]],Baza!A:A,0)),"")</f>
        <v/>
      </c>
    </row>
    <row r="194" spans="1:5" x14ac:dyDescent="0.25">
      <c r="A194" s="104"/>
      <c r="B194" s="105"/>
      <c r="C194" s="105"/>
      <c r="D194" s="106"/>
      <c r="E194" s="107" t="str">
        <f>IFERROR(INDEX(Baza!C:C,MATCH(Table4[[#This Row],[Područje provedbe (općina, grad…)]],Baza!A:A,0)),"")</f>
        <v/>
      </c>
    </row>
    <row r="195" spans="1:5" x14ac:dyDescent="0.25">
      <c r="A195" s="104"/>
      <c r="B195" s="105"/>
      <c r="C195" s="105"/>
      <c r="D195" s="106"/>
      <c r="E195" s="107" t="str">
        <f>IFERROR(INDEX(Baza!C:C,MATCH(Table4[[#This Row],[Područje provedbe (općina, grad…)]],Baza!A:A,0)),"")</f>
        <v/>
      </c>
    </row>
    <row r="196" spans="1:5" x14ac:dyDescent="0.25">
      <c r="A196" s="104"/>
      <c r="B196" s="105"/>
      <c r="C196" s="105"/>
      <c r="D196" s="106"/>
      <c r="E196" s="107" t="str">
        <f>IFERROR(INDEX(Baza!C:C,MATCH(Table4[[#This Row],[Područje provedbe (općina, grad…)]],Baza!A:A,0)),"")</f>
        <v/>
      </c>
    </row>
    <row r="197" spans="1:5" x14ac:dyDescent="0.25">
      <c r="A197" s="104"/>
      <c r="B197" s="105"/>
      <c r="C197" s="105"/>
      <c r="D197" s="106"/>
      <c r="E197" s="107" t="str">
        <f>IFERROR(INDEX(Baza!C:C,MATCH(Table4[[#This Row],[Područje provedbe (općina, grad…)]],Baza!A:A,0)),"")</f>
        <v/>
      </c>
    </row>
    <row r="198" spans="1:5" x14ac:dyDescent="0.25">
      <c r="A198" s="104"/>
      <c r="B198" s="105"/>
      <c r="C198" s="105"/>
      <c r="D198" s="106"/>
      <c r="E198" s="107" t="str">
        <f>IFERROR(INDEX(Baza!C:C,MATCH(Table4[[#This Row],[Područje provedbe (općina, grad…)]],Baza!A:A,0)),"")</f>
        <v/>
      </c>
    </row>
    <row r="199" spans="1:5" x14ac:dyDescent="0.25">
      <c r="A199" s="104"/>
      <c r="B199" s="105"/>
      <c r="C199" s="105"/>
      <c r="D199" s="106"/>
      <c r="E199" s="107" t="str">
        <f>IFERROR(INDEX(Baza!C:C,MATCH(Table4[[#This Row],[Područje provedbe (općina, grad…)]],Baza!A:A,0)),"")</f>
        <v/>
      </c>
    </row>
    <row r="200" spans="1:5" x14ac:dyDescent="0.25">
      <c r="A200" s="104"/>
      <c r="B200" s="105"/>
      <c r="C200" s="105"/>
      <c r="D200" s="106"/>
      <c r="E200" s="107" t="str">
        <f>IFERROR(INDEX(Baza!C:C,MATCH(Table4[[#This Row],[Područje provedbe (općina, grad…)]],Baza!A:A,0)),"")</f>
        <v/>
      </c>
    </row>
    <row r="201" spans="1:5" x14ac:dyDescent="0.25">
      <c r="A201" s="104"/>
      <c r="B201" s="105"/>
      <c r="C201" s="105"/>
      <c r="D201" s="106"/>
      <c r="E201" s="107" t="str">
        <f>IFERROR(INDEX(Baza!C:C,MATCH(Table4[[#This Row],[Područje provedbe (općina, grad…)]],Baza!A:A,0)),"")</f>
        <v/>
      </c>
    </row>
    <row r="202" spans="1:5" x14ac:dyDescent="0.25">
      <c r="A202" s="104"/>
      <c r="B202" s="105"/>
      <c r="C202" s="105"/>
      <c r="D202" s="106"/>
      <c r="E202" s="107" t="str">
        <f>IFERROR(INDEX(Baza!C:C,MATCH(Table4[[#This Row],[Područje provedbe (općina, grad…)]],Baza!A:A,0)),"")</f>
        <v/>
      </c>
    </row>
    <row r="203" spans="1:5" x14ac:dyDescent="0.25">
      <c r="A203" s="104"/>
      <c r="B203" s="105"/>
      <c r="C203" s="105"/>
      <c r="D203" s="106"/>
      <c r="E203" s="107" t="str">
        <f>IFERROR(INDEX(Baza!C:C,MATCH(Table4[[#This Row],[Područje provedbe (općina, grad…)]],Baza!A:A,0)),"")</f>
        <v/>
      </c>
    </row>
    <row r="204" spans="1:5" x14ac:dyDescent="0.25">
      <c r="A204" s="104"/>
      <c r="B204" s="105"/>
      <c r="C204" s="105"/>
      <c r="D204" s="106"/>
      <c r="E204" s="107" t="str">
        <f>IFERROR(INDEX(Baza!C:C,MATCH(Table4[[#This Row],[Područje provedbe (općina, grad…)]],Baza!A:A,0)),"")</f>
        <v/>
      </c>
    </row>
    <row r="205" spans="1:5" x14ac:dyDescent="0.25">
      <c r="A205" s="104"/>
      <c r="B205" s="105"/>
      <c r="C205" s="105"/>
      <c r="D205" s="106"/>
      <c r="E205" s="107" t="str">
        <f>IFERROR(INDEX(Baza!C:C,MATCH(Table4[[#This Row],[Područje provedbe (općina, grad…)]],Baza!A:A,0)),"")</f>
        <v/>
      </c>
    </row>
    <row r="206" spans="1:5" x14ac:dyDescent="0.25">
      <c r="A206" s="104"/>
      <c r="B206" s="105"/>
      <c r="C206" s="105"/>
      <c r="D206" s="106"/>
      <c r="E206" s="107" t="str">
        <f>IFERROR(INDEX(Baza!C:C,MATCH(Table4[[#This Row],[Područje provedbe (općina, grad…)]],Baza!A:A,0)),"")</f>
        <v/>
      </c>
    </row>
    <row r="207" spans="1:5" x14ac:dyDescent="0.25">
      <c r="A207" s="104"/>
      <c r="B207" s="105"/>
      <c r="C207" s="105"/>
      <c r="D207" s="106"/>
      <c r="E207" s="107" t="str">
        <f>IFERROR(INDEX(Baza!C:C,MATCH(Table4[[#This Row],[Područje provedbe (općina, grad…)]],Baza!A:A,0)),"")</f>
        <v/>
      </c>
    </row>
    <row r="208" spans="1:5" x14ac:dyDescent="0.25">
      <c r="A208" s="104"/>
      <c r="B208" s="105"/>
      <c r="C208" s="105"/>
      <c r="D208" s="106"/>
      <c r="E208" s="107" t="str">
        <f>IFERROR(INDEX(Baza!C:C,MATCH(Table4[[#This Row],[Područje provedbe (općina, grad…)]],Baza!A:A,0)),"")</f>
        <v/>
      </c>
    </row>
    <row r="209" spans="1:5" x14ac:dyDescent="0.25">
      <c r="A209" s="104"/>
      <c r="B209" s="105"/>
      <c r="C209" s="105"/>
      <c r="D209" s="106"/>
      <c r="E209" s="107" t="str">
        <f>IFERROR(INDEX(Baza!C:C,MATCH(Table4[[#This Row],[Područje provedbe (općina, grad…)]],Baza!A:A,0)),"")</f>
        <v/>
      </c>
    </row>
    <row r="210" spans="1:5" x14ac:dyDescent="0.25">
      <c r="A210" s="104"/>
      <c r="B210" s="105"/>
      <c r="C210" s="105"/>
      <c r="D210" s="106"/>
      <c r="E210" s="107" t="str">
        <f>IFERROR(INDEX(Baza!C:C,MATCH(Table4[[#This Row],[Područje provedbe (općina, grad…)]],Baza!A:A,0)),"")</f>
        <v/>
      </c>
    </row>
    <row r="211" spans="1:5" x14ac:dyDescent="0.25">
      <c r="A211" s="104"/>
      <c r="B211" s="105"/>
      <c r="C211" s="105"/>
      <c r="D211" s="106"/>
      <c r="E211" s="107" t="str">
        <f>IFERROR(INDEX(Baza!C:C,MATCH(Table4[[#This Row],[Područje provedbe (općina, grad…)]],Baza!A:A,0)),"")</f>
        <v/>
      </c>
    </row>
    <row r="212" spans="1:5" x14ac:dyDescent="0.25">
      <c r="A212" s="104"/>
      <c r="B212" s="105"/>
      <c r="C212" s="105"/>
      <c r="D212" s="106"/>
      <c r="E212" s="107" t="str">
        <f>IFERROR(INDEX(Baza!C:C,MATCH(Table4[[#This Row],[Područje provedbe (općina, grad…)]],Baza!A:A,0)),"")</f>
        <v/>
      </c>
    </row>
    <row r="213" spans="1:5" x14ac:dyDescent="0.25">
      <c r="A213" s="104"/>
      <c r="B213" s="105"/>
      <c r="C213" s="105"/>
      <c r="D213" s="106"/>
      <c r="E213" s="107" t="str">
        <f>IFERROR(INDEX(Baza!C:C,MATCH(Table4[[#This Row],[Područje provedbe (općina, grad…)]],Baza!A:A,0)),"")</f>
        <v/>
      </c>
    </row>
    <row r="214" spans="1:5" x14ac:dyDescent="0.25">
      <c r="A214" s="104"/>
      <c r="B214" s="105"/>
      <c r="C214" s="105"/>
      <c r="D214" s="106"/>
      <c r="E214" s="107" t="str">
        <f>IFERROR(INDEX(Baza!C:C,MATCH(Table4[[#This Row],[Područje provedbe (općina, grad…)]],Baza!A:A,0)),"")</f>
        <v/>
      </c>
    </row>
    <row r="215" spans="1:5" x14ac:dyDescent="0.25">
      <c r="A215" s="104"/>
      <c r="B215" s="105"/>
      <c r="C215" s="105"/>
      <c r="D215" s="106"/>
      <c r="E215" s="107" t="str">
        <f>IFERROR(INDEX(Baza!C:C,MATCH(Table4[[#This Row],[Područje provedbe (općina, grad…)]],Baza!A:A,0)),"")</f>
        <v/>
      </c>
    </row>
    <row r="216" spans="1:5" x14ac:dyDescent="0.25">
      <c r="A216" s="104"/>
      <c r="B216" s="105"/>
      <c r="C216" s="105"/>
      <c r="D216" s="106"/>
      <c r="E216" s="107" t="str">
        <f>IFERROR(INDEX(Baza!C:C,MATCH(Table4[[#This Row],[Područje provedbe (općina, grad…)]],Baza!A:A,0)),"")</f>
        <v/>
      </c>
    </row>
    <row r="217" spans="1:5" x14ac:dyDescent="0.25">
      <c r="A217" s="104"/>
      <c r="B217" s="105"/>
      <c r="C217" s="105"/>
      <c r="D217" s="106"/>
      <c r="E217" s="107" t="str">
        <f>IFERROR(INDEX(Baza!C:C,MATCH(Table4[[#This Row],[Područje provedbe (općina, grad…)]],Baza!A:A,0)),"")</f>
        <v/>
      </c>
    </row>
    <row r="218" spans="1:5" x14ac:dyDescent="0.25">
      <c r="A218" s="104"/>
      <c r="B218" s="105"/>
      <c r="C218" s="105"/>
      <c r="D218" s="106"/>
      <c r="E218" s="107" t="str">
        <f>IFERROR(INDEX(Baza!C:C,MATCH(Table4[[#This Row],[Područje provedbe (općina, grad…)]],Baza!A:A,0)),"")</f>
        <v/>
      </c>
    </row>
    <row r="219" spans="1:5" x14ac:dyDescent="0.25">
      <c r="A219" s="104"/>
      <c r="B219" s="105"/>
      <c r="C219" s="105"/>
      <c r="D219" s="106"/>
      <c r="E219" s="107" t="str">
        <f>IFERROR(INDEX(Baza!C:C,MATCH(Table4[[#This Row],[Područje provedbe (općina, grad…)]],Baza!A:A,0)),"")</f>
        <v/>
      </c>
    </row>
    <row r="220" spans="1:5" x14ac:dyDescent="0.25">
      <c r="A220" s="104"/>
      <c r="B220" s="105"/>
      <c r="C220" s="105"/>
      <c r="D220" s="106"/>
      <c r="E220" s="107" t="str">
        <f>IFERROR(INDEX(Baza!C:C,MATCH(Table4[[#This Row],[Područje provedbe (općina, grad…)]],Baza!A:A,0)),"")</f>
        <v/>
      </c>
    </row>
    <row r="221" spans="1:5" x14ac:dyDescent="0.25">
      <c r="A221" s="104"/>
      <c r="B221" s="105"/>
      <c r="C221" s="105"/>
      <c r="D221" s="106"/>
      <c r="E221" s="107" t="str">
        <f>IFERROR(INDEX(Baza!C:C,MATCH(Table4[[#This Row],[Područje provedbe (općina, grad…)]],Baza!A:A,0)),"")</f>
        <v/>
      </c>
    </row>
    <row r="222" spans="1:5" x14ac:dyDescent="0.25">
      <c r="A222" s="104"/>
      <c r="B222" s="105"/>
      <c r="C222" s="105"/>
      <c r="D222" s="106"/>
      <c r="E222" s="107" t="str">
        <f>IFERROR(INDEX(Baza!C:C,MATCH(Table4[[#This Row],[Područje provedbe (općina, grad…)]],Baza!A:A,0)),"")</f>
        <v/>
      </c>
    </row>
    <row r="223" spans="1:5" x14ac:dyDescent="0.25">
      <c r="A223" s="104"/>
      <c r="B223" s="105"/>
      <c r="C223" s="105"/>
      <c r="D223" s="106"/>
      <c r="E223" s="107" t="str">
        <f>IFERROR(INDEX(Baza!C:C,MATCH(Table4[[#This Row],[Područje provedbe (općina, grad…)]],Baza!A:A,0)),"")</f>
        <v/>
      </c>
    </row>
    <row r="224" spans="1:5" x14ac:dyDescent="0.25">
      <c r="A224" s="104"/>
      <c r="B224" s="105"/>
      <c r="C224" s="105"/>
      <c r="D224" s="106"/>
      <c r="E224" s="107" t="str">
        <f>IFERROR(INDEX(Baza!C:C,MATCH(Table4[[#This Row],[Područje provedbe (općina, grad…)]],Baza!A:A,0)),"")</f>
        <v/>
      </c>
    </row>
    <row r="225" spans="1:5" x14ac:dyDescent="0.25">
      <c r="A225" s="104"/>
      <c r="B225" s="105"/>
      <c r="C225" s="105"/>
      <c r="D225" s="106"/>
      <c r="E225" s="107" t="str">
        <f>IFERROR(INDEX(Baza!C:C,MATCH(Table4[[#This Row],[Područje provedbe (općina, grad…)]],Baza!A:A,0)),"")</f>
        <v/>
      </c>
    </row>
    <row r="226" spans="1:5" x14ac:dyDescent="0.25">
      <c r="A226" s="104"/>
      <c r="B226" s="105"/>
      <c r="C226" s="105"/>
      <c r="D226" s="106"/>
      <c r="E226" s="107" t="str">
        <f>IFERROR(INDEX(Baza!C:C,MATCH(Table4[[#This Row],[Područje provedbe (općina, grad…)]],Baza!A:A,0)),"")</f>
        <v/>
      </c>
    </row>
    <row r="227" spans="1:5" x14ac:dyDescent="0.25">
      <c r="A227" s="104"/>
      <c r="B227" s="105"/>
      <c r="C227" s="105"/>
      <c r="D227" s="106"/>
      <c r="E227" s="107" t="str">
        <f>IFERROR(INDEX(Baza!C:C,MATCH(Table4[[#This Row],[Područje provedbe (općina, grad…)]],Baza!A:A,0)),"")</f>
        <v/>
      </c>
    </row>
    <row r="228" spans="1:5" x14ac:dyDescent="0.25">
      <c r="A228" s="104"/>
      <c r="B228" s="105"/>
      <c r="C228" s="105"/>
      <c r="D228" s="106"/>
      <c r="E228" s="107" t="str">
        <f>IFERROR(INDEX(Baza!C:C,MATCH(Table4[[#This Row],[Područje provedbe (općina, grad…)]],Baza!A:A,0)),"")</f>
        <v/>
      </c>
    </row>
    <row r="229" spans="1:5" x14ac:dyDescent="0.25">
      <c r="A229" s="104"/>
      <c r="B229" s="105"/>
      <c r="C229" s="105"/>
      <c r="D229" s="106"/>
      <c r="E229" s="107" t="str">
        <f>IFERROR(INDEX(Baza!C:C,MATCH(Table4[[#This Row],[Područje provedbe (općina, grad…)]],Baza!A:A,0)),"")</f>
        <v/>
      </c>
    </row>
    <row r="230" spans="1:5" x14ac:dyDescent="0.25">
      <c r="A230" s="104"/>
      <c r="B230" s="105"/>
      <c r="C230" s="105"/>
      <c r="D230" s="106"/>
      <c r="E230" s="107" t="str">
        <f>IFERROR(INDEX(Baza!C:C,MATCH(Table4[[#This Row],[Područje provedbe (općina, grad…)]],Baza!A:A,0)),"")</f>
        <v/>
      </c>
    </row>
    <row r="231" spans="1:5" x14ac:dyDescent="0.25">
      <c r="A231" s="104"/>
      <c r="B231" s="105"/>
      <c r="C231" s="105"/>
      <c r="D231" s="106"/>
      <c r="E231" s="107" t="str">
        <f>IFERROR(INDEX(Baza!C:C,MATCH(Table4[[#This Row],[Područje provedbe (općina, grad…)]],Baza!A:A,0)),"")</f>
        <v/>
      </c>
    </row>
    <row r="232" spans="1:5" x14ac:dyDescent="0.25">
      <c r="A232" s="104"/>
      <c r="B232" s="105"/>
      <c r="C232" s="105"/>
      <c r="D232" s="106"/>
      <c r="E232" s="107" t="str">
        <f>IFERROR(INDEX(Baza!C:C,MATCH(Table4[[#This Row],[Područje provedbe (općina, grad…)]],Baza!A:A,0)),"")</f>
        <v/>
      </c>
    </row>
    <row r="233" spans="1:5" x14ac:dyDescent="0.25">
      <c r="A233" s="104"/>
      <c r="B233" s="105"/>
      <c r="C233" s="105"/>
      <c r="D233" s="106"/>
      <c r="E233" s="107" t="str">
        <f>IFERROR(INDEX(Baza!C:C,MATCH(Table4[[#This Row],[Područje provedbe (općina, grad…)]],Baza!A:A,0)),"")</f>
        <v/>
      </c>
    </row>
    <row r="234" spans="1:5" x14ac:dyDescent="0.25">
      <c r="A234" s="104"/>
      <c r="B234" s="105"/>
      <c r="C234" s="105"/>
      <c r="D234" s="106"/>
      <c r="E234" s="107" t="str">
        <f>IFERROR(INDEX(Baza!C:C,MATCH(Table4[[#This Row],[Područje provedbe (općina, grad…)]],Baza!A:A,0)),"")</f>
        <v/>
      </c>
    </row>
    <row r="235" spans="1:5" x14ac:dyDescent="0.25">
      <c r="A235" s="104"/>
      <c r="B235" s="105"/>
      <c r="C235" s="105"/>
      <c r="D235" s="106"/>
      <c r="E235" s="107" t="str">
        <f>IFERROR(INDEX(Baza!C:C,MATCH(Table4[[#This Row],[Područje provedbe (općina, grad…)]],Baza!A:A,0)),"")</f>
        <v/>
      </c>
    </row>
    <row r="236" spans="1:5" x14ac:dyDescent="0.25">
      <c r="A236" s="104"/>
      <c r="B236" s="105"/>
      <c r="C236" s="105"/>
      <c r="D236" s="106"/>
      <c r="E236" s="107" t="str">
        <f>IFERROR(INDEX(Baza!C:C,MATCH(Table4[[#This Row],[Područje provedbe (općina, grad…)]],Baza!A:A,0)),"")</f>
        <v/>
      </c>
    </row>
    <row r="237" spans="1:5" x14ac:dyDescent="0.25">
      <c r="A237" s="104"/>
      <c r="B237" s="105"/>
      <c r="C237" s="105"/>
      <c r="D237" s="106"/>
      <c r="E237" s="107" t="str">
        <f>IFERROR(INDEX(Baza!C:C,MATCH(Table4[[#This Row],[Područje provedbe (općina, grad…)]],Baza!A:A,0)),"")</f>
        <v/>
      </c>
    </row>
    <row r="238" spans="1:5" x14ac:dyDescent="0.25">
      <c r="A238" s="104"/>
      <c r="B238" s="105"/>
      <c r="C238" s="105"/>
      <c r="D238" s="106"/>
      <c r="E238" s="107" t="str">
        <f>IFERROR(INDEX(Baza!C:C,MATCH(Table4[[#This Row],[Područje provedbe (općina, grad…)]],Baza!A:A,0)),"")</f>
        <v/>
      </c>
    </row>
    <row r="239" spans="1:5" x14ac:dyDescent="0.25">
      <c r="A239" s="104"/>
      <c r="B239" s="105"/>
      <c r="C239" s="105"/>
      <c r="D239" s="106"/>
      <c r="E239" s="107" t="str">
        <f>IFERROR(INDEX(Baza!C:C,MATCH(Table4[[#This Row],[Područje provedbe (općina, grad…)]],Baza!A:A,0)),"")</f>
        <v/>
      </c>
    </row>
    <row r="240" spans="1:5" x14ac:dyDescent="0.25">
      <c r="A240" s="104"/>
      <c r="B240" s="105"/>
      <c r="C240" s="105"/>
      <c r="D240" s="106"/>
      <c r="E240" s="107" t="str">
        <f>IFERROR(INDEX(Baza!C:C,MATCH(Table4[[#This Row],[Područje provedbe (općina, grad…)]],Baza!A:A,0)),"")</f>
        <v/>
      </c>
    </row>
    <row r="241" spans="1:5" x14ac:dyDescent="0.25">
      <c r="A241" s="104"/>
      <c r="B241" s="105"/>
      <c r="C241" s="105"/>
      <c r="D241" s="106"/>
      <c r="E241" s="107" t="str">
        <f>IFERROR(INDEX(Baza!C:C,MATCH(Table4[[#This Row],[Područje provedbe (općina, grad…)]],Baza!A:A,0)),"")</f>
        <v/>
      </c>
    </row>
    <row r="242" spans="1:5" x14ac:dyDescent="0.25">
      <c r="A242" s="104"/>
      <c r="B242" s="105"/>
      <c r="C242" s="105"/>
      <c r="D242" s="106"/>
      <c r="E242" s="107" t="str">
        <f>IFERROR(INDEX(Baza!C:C,MATCH(Table4[[#This Row],[Područje provedbe (općina, grad…)]],Baza!A:A,0)),"")</f>
        <v/>
      </c>
    </row>
    <row r="243" spans="1:5" x14ac:dyDescent="0.25">
      <c r="A243" s="104"/>
      <c r="B243" s="105"/>
      <c r="C243" s="105"/>
      <c r="D243" s="106"/>
      <c r="E243" s="107" t="str">
        <f>IFERROR(INDEX(Baza!C:C,MATCH(Table4[[#This Row],[Područje provedbe (općina, grad…)]],Baza!A:A,0)),"")</f>
        <v/>
      </c>
    </row>
    <row r="244" spans="1:5" x14ac:dyDescent="0.25">
      <c r="A244" s="104"/>
      <c r="B244" s="105"/>
      <c r="C244" s="105"/>
      <c r="D244" s="106"/>
      <c r="E244" s="107" t="str">
        <f>IFERROR(INDEX(Baza!C:C,MATCH(Table4[[#This Row],[Područje provedbe (općina, grad…)]],Baza!A:A,0)),"")</f>
        <v/>
      </c>
    </row>
    <row r="245" spans="1:5" x14ac:dyDescent="0.25">
      <c r="A245" s="104"/>
      <c r="B245" s="105"/>
      <c r="C245" s="105"/>
      <c r="D245" s="106"/>
      <c r="E245" s="107" t="str">
        <f>IFERROR(INDEX(Baza!C:C,MATCH(Table4[[#This Row],[Područje provedbe (općina, grad…)]],Baza!A:A,0)),"")</f>
        <v/>
      </c>
    </row>
    <row r="246" spans="1:5" x14ac:dyDescent="0.25">
      <c r="A246" s="104"/>
      <c r="B246" s="105"/>
      <c r="C246" s="105"/>
      <c r="D246" s="106"/>
      <c r="E246" s="107" t="str">
        <f>IFERROR(INDEX(Baza!C:C,MATCH(Table4[[#This Row],[Područje provedbe (općina, grad…)]],Baza!A:A,0)),"")</f>
        <v/>
      </c>
    </row>
    <row r="247" spans="1:5" x14ac:dyDescent="0.25">
      <c r="A247" s="104"/>
      <c r="B247" s="105"/>
      <c r="C247" s="105"/>
      <c r="D247" s="106"/>
      <c r="E247" s="107" t="str">
        <f>IFERROR(INDEX(Baza!C:C,MATCH(Table4[[#This Row],[Područje provedbe (općina, grad…)]],Baza!A:A,0)),"")</f>
        <v/>
      </c>
    </row>
    <row r="248" spans="1:5" x14ac:dyDescent="0.25">
      <c r="A248" s="104"/>
      <c r="B248" s="105"/>
      <c r="C248" s="105"/>
      <c r="D248" s="106"/>
      <c r="E248" s="107" t="str">
        <f>IFERROR(INDEX(Baza!C:C,MATCH(Table4[[#This Row],[Područje provedbe (općina, grad…)]],Baza!A:A,0)),"")</f>
        <v/>
      </c>
    </row>
    <row r="249" spans="1:5" x14ac:dyDescent="0.25">
      <c r="A249" s="104"/>
      <c r="B249" s="105"/>
      <c r="C249" s="105"/>
      <c r="D249" s="106"/>
      <c r="E249" s="107" t="str">
        <f>IFERROR(INDEX(Baza!C:C,MATCH(Table4[[#This Row],[Područje provedbe (općina, grad…)]],Baza!A:A,0)),"")</f>
        <v/>
      </c>
    </row>
    <row r="250" spans="1:5" x14ac:dyDescent="0.25">
      <c r="A250" s="104"/>
      <c r="B250" s="105"/>
      <c r="C250" s="105"/>
      <c r="D250" s="106"/>
      <c r="E250" s="107" t="str">
        <f>IFERROR(INDEX(Baza!C:C,MATCH(Table4[[#This Row],[Područje provedbe (općina, grad…)]],Baza!A:A,0)),"")</f>
        <v/>
      </c>
    </row>
    <row r="251" spans="1:5" x14ac:dyDescent="0.25">
      <c r="A251" s="104"/>
      <c r="B251" s="105"/>
      <c r="C251" s="105"/>
      <c r="D251" s="106"/>
      <c r="E251" s="107" t="str">
        <f>IFERROR(INDEX(Baza!C:C,MATCH(Table4[[#This Row],[Područje provedbe (općina, grad…)]],Baza!A:A,0)),"")</f>
        <v/>
      </c>
    </row>
    <row r="252" spans="1:5" x14ac:dyDescent="0.25">
      <c r="A252" s="104"/>
      <c r="B252" s="105"/>
      <c r="C252" s="105"/>
      <c r="D252" s="106"/>
      <c r="E252" s="107" t="str">
        <f>IFERROR(INDEX(Baza!C:C,MATCH(Table4[[#This Row],[Područje provedbe (općina, grad…)]],Baza!A:A,0)),"")</f>
        <v/>
      </c>
    </row>
    <row r="253" spans="1:5" x14ac:dyDescent="0.25">
      <c r="A253" s="104"/>
      <c r="B253" s="105"/>
      <c r="C253" s="105"/>
      <c r="D253" s="106"/>
      <c r="E253" s="107" t="str">
        <f>IFERROR(INDEX(Baza!C:C,MATCH(Table4[[#This Row],[Područje provedbe (općina, grad…)]],Baza!A:A,0)),"")</f>
        <v/>
      </c>
    </row>
    <row r="254" spans="1:5" x14ac:dyDescent="0.25">
      <c r="A254" s="104"/>
      <c r="B254" s="105"/>
      <c r="C254" s="105"/>
      <c r="D254" s="106"/>
      <c r="E254" s="107" t="str">
        <f>IFERROR(INDEX(Baza!C:C,MATCH(Table4[[#This Row],[Područje provedbe (općina, grad…)]],Baza!A:A,0)),"")</f>
        <v/>
      </c>
    </row>
    <row r="255" spans="1:5" x14ac:dyDescent="0.25">
      <c r="A255" s="104"/>
      <c r="B255" s="105"/>
      <c r="C255" s="105"/>
      <c r="D255" s="106"/>
      <c r="E255" s="107" t="str">
        <f>IFERROR(INDEX(Baza!C:C,MATCH(Table4[[#This Row],[Područje provedbe (općina, grad…)]],Baza!A:A,0)),"")</f>
        <v/>
      </c>
    </row>
    <row r="256" spans="1:5" x14ac:dyDescent="0.25">
      <c r="A256" s="104"/>
      <c r="B256" s="105"/>
      <c r="C256" s="105"/>
      <c r="D256" s="106"/>
      <c r="E256" s="107" t="str">
        <f>IFERROR(INDEX(Baza!C:C,MATCH(Table4[[#This Row],[Područje provedbe (općina, grad…)]],Baza!A:A,0)),"")</f>
        <v/>
      </c>
    </row>
    <row r="257" spans="1:5" x14ac:dyDescent="0.25">
      <c r="A257" s="104"/>
      <c r="B257" s="105"/>
      <c r="C257" s="105"/>
      <c r="D257" s="106"/>
      <c r="E257" s="107" t="str">
        <f>IFERROR(INDEX(Baza!C:C,MATCH(Table4[[#This Row],[Područje provedbe (općina, grad…)]],Baza!A:A,0)),"")</f>
        <v/>
      </c>
    </row>
    <row r="258" spans="1:5" x14ac:dyDescent="0.25">
      <c r="A258" s="104"/>
      <c r="B258" s="105"/>
      <c r="C258" s="105"/>
      <c r="D258" s="106"/>
      <c r="E258" s="107" t="str">
        <f>IFERROR(INDEX(Baza!C:C,MATCH(Table4[[#This Row],[Područje provedbe (općina, grad…)]],Baza!A:A,0)),"")</f>
        <v/>
      </c>
    </row>
    <row r="259" spans="1:5" x14ac:dyDescent="0.25">
      <c r="A259" s="104"/>
      <c r="B259" s="105"/>
      <c r="C259" s="105"/>
      <c r="D259" s="106"/>
      <c r="E259" s="107" t="str">
        <f>IFERROR(INDEX(Baza!C:C,MATCH(Table4[[#This Row],[Područje provedbe (općina, grad…)]],Baza!A:A,0)),"")</f>
        <v/>
      </c>
    </row>
    <row r="260" spans="1:5" x14ac:dyDescent="0.25">
      <c r="A260" s="104"/>
      <c r="B260" s="105"/>
      <c r="C260" s="105"/>
      <c r="D260" s="106"/>
      <c r="E260" s="107" t="str">
        <f>IFERROR(INDEX(Baza!C:C,MATCH(Table4[[#This Row],[Područje provedbe (općina, grad…)]],Baza!A:A,0)),"")</f>
        <v/>
      </c>
    </row>
    <row r="261" spans="1:5" x14ac:dyDescent="0.25">
      <c r="A261" s="104"/>
      <c r="B261" s="105"/>
      <c r="C261" s="105"/>
      <c r="D261" s="106"/>
      <c r="E261" s="107" t="str">
        <f>IFERROR(INDEX(Baza!C:C,MATCH(Table4[[#This Row],[Područje provedbe (općina, grad…)]],Baza!A:A,0)),"")</f>
        <v/>
      </c>
    </row>
    <row r="262" spans="1:5" x14ac:dyDescent="0.25">
      <c r="A262" s="104"/>
      <c r="B262" s="105"/>
      <c r="C262" s="105"/>
      <c r="D262" s="106"/>
      <c r="E262" s="107" t="str">
        <f>IFERROR(INDEX(Baza!C:C,MATCH(Table4[[#This Row],[Područje provedbe (općina, grad…)]],Baza!A:A,0)),"")</f>
        <v/>
      </c>
    </row>
    <row r="263" spans="1:5" x14ac:dyDescent="0.25">
      <c r="A263" s="104"/>
      <c r="B263" s="105"/>
      <c r="C263" s="105"/>
      <c r="D263" s="106"/>
      <c r="E263" s="107" t="str">
        <f>IFERROR(INDEX(Baza!C:C,MATCH(Table4[[#This Row],[Područje provedbe (općina, grad…)]],Baza!A:A,0)),"")</f>
        <v/>
      </c>
    </row>
    <row r="264" spans="1:5" x14ac:dyDescent="0.25">
      <c r="A264" s="104"/>
      <c r="B264" s="105"/>
      <c r="C264" s="105"/>
      <c r="D264" s="106"/>
      <c r="E264" s="107" t="str">
        <f>IFERROR(INDEX(Baza!C:C,MATCH(Table4[[#This Row],[Područje provedbe (općina, grad…)]],Baza!A:A,0)),"")</f>
        <v/>
      </c>
    </row>
    <row r="265" spans="1:5" x14ac:dyDescent="0.25">
      <c r="A265" s="104"/>
      <c r="B265" s="105"/>
      <c r="C265" s="105"/>
      <c r="D265" s="106"/>
      <c r="E265" s="107" t="str">
        <f>IFERROR(INDEX(Baza!C:C,MATCH(Table4[[#This Row],[Područje provedbe (općina, grad…)]],Baza!A:A,0)),"")</f>
        <v/>
      </c>
    </row>
    <row r="266" spans="1:5" x14ac:dyDescent="0.25">
      <c r="A266" s="104"/>
      <c r="B266" s="105"/>
      <c r="C266" s="105"/>
      <c r="D266" s="106"/>
      <c r="E266" s="107" t="str">
        <f>IFERROR(INDEX(Baza!C:C,MATCH(Table4[[#This Row],[Područje provedbe (općina, grad…)]],Baza!A:A,0)),"")</f>
        <v/>
      </c>
    </row>
    <row r="267" spans="1:5" x14ac:dyDescent="0.25">
      <c r="A267" s="104"/>
      <c r="B267" s="105"/>
      <c r="C267" s="105"/>
      <c r="D267" s="106"/>
      <c r="E267" s="107" t="str">
        <f>IFERROR(INDEX(Baza!C:C,MATCH(Table4[[#This Row],[Područje provedbe (općina, grad…)]],Baza!A:A,0)),"")</f>
        <v/>
      </c>
    </row>
    <row r="268" spans="1:5" x14ac:dyDescent="0.25">
      <c r="A268" s="104"/>
      <c r="B268" s="105"/>
      <c r="C268" s="105"/>
      <c r="D268" s="106"/>
      <c r="E268" s="107" t="str">
        <f>IFERROR(INDEX(Baza!C:C,MATCH(Table4[[#This Row],[Područje provedbe (općina, grad…)]],Baza!A:A,0)),"")</f>
        <v/>
      </c>
    </row>
    <row r="269" spans="1:5" x14ac:dyDescent="0.25">
      <c r="A269" s="104"/>
      <c r="B269" s="105"/>
      <c r="C269" s="105"/>
      <c r="D269" s="106"/>
      <c r="E269" s="107" t="str">
        <f>IFERROR(INDEX(Baza!C:C,MATCH(Table4[[#This Row],[Područje provedbe (općina, grad…)]],Baza!A:A,0)),"")</f>
        <v/>
      </c>
    </row>
    <row r="270" spans="1:5" x14ac:dyDescent="0.25">
      <c r="A270" s="104"/>
      <c r="B270" s="105"/>
      <c r="C270" s="105"/>
      <c r="D270" s="106"/>
      <c r="E270" s="107" t="str">
        <f>IFERROR(INDEX(Baza!C:C,MATCH(Table4[[#This Row],[Područje provedbe (općina, grad…)]],Baza!A:A,0)),"")</f>
        <v/>
      </c>
    </row>
    <row r="271" spans="1:5" x14ac:dyDescent="0.25">
      <c r="A271" s="104"/>
      <c r="B271" s="105"/>
      <c r="C271" s="105"/>
      <c r="D271" s="106"/>
      <c r="E271" s="107" t="str">
        <f>IFERROR(INDEX(Baza!C:C,MATCH(Table4[[#This Row],[Područje provedbe (općina, grad…)]],Baza!A:A,0)),"")</f>
        <v/>
      </c>
    </row>
    <row r="272" spans="1:5" x14ac:dyDescent="0.25">
      <c r="A272" s="104"/>
      <c r="B272" s="105"/>
      <c r="C272" s="105"/>
      <c r="D272" s="106"/>
      <c r="E272" s="107" t="str">
        <f>IFERROR(INDEX(Baza!C:C,MATCH(Table4[[#This Row],[Područje provedbe (općina, grad…)]],Baza!A:A,0)),"")</f>
        <v/>
      </c>
    </row>
    <row r="273" spans="1:5" x14ac:dyDescent="0.25">
      <c r="A273" s="104"/>
      <c r="B273" s="105"/>
      <c r="C273" s="105"/>
      <c r="D273" s="106"/>
      <c r="E273" s="107" t="str">
        <f>IFERROR(INDEX(Baza!C:C,MATCH(Table4[[#This Row],[Područje provedbe (općina, grad…)]],Baza!A:A,0)),"")</f>
        <v/>
      </c>
    </row>
    <row r="274" spans="1:5" x14ac:dyDescent="0.25">
      <c r="A274" s="104"/>
      <c r="B274" s="105"/>
      <c r="C274" s="105"/>
      <c r="D274" s="106"/>
      <c r="E274" s="107" t="str">
        <f>IFERROR(INDEX(Baza!C:C,MATCH(Table4[[#This Row],[Područje provedbe (općina, grad…)]],Baza!A:A,0)),"")</f>
        <v/>
      </c>
    </row>
    <row r="275" spans="1:5" x14ac:dyDescent="0.25">
      <c r="A275" s="104"/>
      <c r="B275" s="105"/>
      <c r="C275" s="105"/>
      <c r="D275" s="106"/>
      <c r="E275" s="107" t="str">
        <f>IFERROR(INDEX(Baza!C:C,MATCH(Table4[[#This Row],[Područje provedbe (općina, grad…)]],Baza!A:A,0)),"")</f>
        <v/>
      </c>
    </row>
    <row r="276" spans="1:5" x14ac:dyDescent="0.25">
      <c r="A276" s="104"/>
      <c r="B276" s="105"/>
      <c r="C276" s="105"/>
      <c r="D276" s="106"/>
      <c r="E276" s="107" t="str">
        <f>IFERROR(INDEX(Baza!C:C,MATCH(Table4[[#This Row],[Područje provedbe (općina, grad…)]],Baza!A:A,0)),"")</f>
        <v/>
      </c>
    </row>
    <row r="277" spans="1:5" x14ac:dyDescent="0.25">
      <c r="A277" s="104"/>
      <c r="B277" s="105"/>
      <c r="C277" s="105"/>
      <c r="D277" s="106"/>
      <c r="E277" s="107" t="str">
        <f>IFERROR(INDEX(Baza!C:C,MATCH(Table4[[#This Row],[Područje provedbe (općina, grad…)]],Baza!A:A,0)),"")</f>
        <v/>
      </c>
    </row>
    <row r="278" spans="1:5" x14ac:dyDescent="0.25">
      <c r="A278" s="104"/>
      <c r="B278" s="105"/>
      <c r="C278" s="105"/>
      <c r="D278" s="106"/>
      <c r="E278" s="107" t="str">
        <f>IFERROR(INDEX(Baza!C:C,MATCH(Table4[[#This Row],[Područje provedbe (općina, grad…)]],Baza!A:A,0)),"")</f>
        <v/>
      </c>
    </row>
    <row r="279" spans="1:5" x14ac:dyDescent="0.25">
      <c r="A279" s="104"/>
      <c r="B279" s="105"/>
      <c r="C279" s="105"/>
      <c r="D279" s="106"/>
      <c r="E279" s="107" t="str">
        <f>IFERROR(INDEX(Baza!C:C,MATCH(Table4[[#This Row],[Područje provedbe (općina, grad…)]],Baza!A:A,0)),"")</f>
        <v/>
      </c>
    </row>
    <row r="280" spans="1:5" x14ac:dyDescent="0.25">
      <c r="A280" s="104"/>
      <c r="B280" s="105"/>
      <c r="C280" s="105"/>
      <c r="D280" s="106"/>
      <c r="E280" s="107" t="str">
        <f>IFERROR(INDEX(Baza!C:C,MATCH(Table4[[#This Row],[Područje provedbe (općina, grad…)]],Baza!A:A,0)),"")</f>
        <v/>
      </c>
    </row>
    <row r="281" spans="1:5" x14ac:dyDescent="0.25">
      <c r="A281" s="104"/>
      <c r="B281" s="105"/>
      <c r="C281" s="105"/>
      <c r="D281" s="106"/>
      <c r="E281" s="107" t="str">
        <f>IFERROR(INDEX(Baza!C:C,MATCH(Table4[[#This Row],[Područje provedbe (općina, grad…)]],Baza!A:A,0)),"")</f>
        <v/>
      </c>
    </row>
    <row r="282" spans="1:5" x14ac:dyDescent="0.25">
      <c r="A282" s="104"/>
      <c r="B282" s="105"/>
      <c r="C282" s="105"/>
      <c r="D282" s="106"/>
      <c r="E282" s="107" t="str">
        <f>IFERROR(INDEX(Baza!C:C,MATCH(Table4[[#This Row],[Područje provedbe (općina, grad…)]],Baza!A:A,0)),"")</f>
        <v/>
      </c>
    </row>
    <row r="283" spans="1:5" x14ac:dyDescent="0.25">
      <c r="A283" s="104"/>
      <c r="B283" s="105"/>
      <c r="C283" s="105"/>
      <c r="D283" s="106"/>
      <c r="E283" s="107" t="str">
        <f>IFERROR(INDEX(Baza!C:C,MATCH(Table4[[#This Row],[Područje provedbe (općina, grad…)]],Baza!A:A,0)),"")</f>
        <v/>
      </c>
    </row>
    <row r="284" spans="1:5" x14ac:dyDescent="0.25">
      <c r="A284" s="104"/>
      <c r="B284" s="105"/>
      <c r="C284" s="105"/>
      <c r="D284" s="106"/>
      <c r="E284" s="107" t="str">
        <f>IFERROR(INDEX(Baza!C:C,MATCH(Table4[[#This Row],[Područje provedbe (općina, grad…)]],Baza!A:A,0)),"")</f>
        <v/>
      </c>
    </row>
    <row r="285" spans="1:5" x14ac:dyDescent="0.25">
      <c r="A285" s="104"/>
      <c r="B285" s="105"/>
      <c r="C285" s="105"/>
      <c r="D285" s="106"/>
      <c r="E285" s="107" t="str">
        <f>IFERROR(INDEX(Baza!C:C,MATCH(Table4[[#This Row],[Područje provedbe (općina, grad…)]],Baza!A:A,0)),"")</f>
        <v/>
      </c>
    </row>
    <row r="286" spans="1:5" x14ac:dyDescent="0.25">
      <c r="A286" s="104"/>
      <c r="B286" s="105"/>
      <c r="C286" s="105"/>
      <c r="D286" s="106"/>
      <c r="E286" s="107" t="str">
        <f>IFERROR(INDEX(Baza!C:C,MATCH(Table4[[#This Row],[Područje provedbe (općina, grad…)]],Baza!A:A,0)),"")</f>
        <v/>
      </c>
    </row>
    <row r="287" spans="1:5" x14ac:dyDescent="0.25">
      <c r="A287" s="104"/>
      <c r="B287" s="105"/>
      <c r="C287" s="105"/>
      <c r="D287" s="106"/>
      <c r="E287" s="107" t="str">
        <f>IFERROR(INDEX(Baza!C:C,MATCH(Table4[[#This Row],[Područje provedbe (općina, grad…)]],Baza!A:A,0)),"")</f>
        <v/>
      </c>
    </row>
    <row r="288" spans="1:5" x14ac:dyDescent="0.25">
      <c r="A288" s="104"/>
      <c r="B288" s="105"/>
      <c r="C288" s="105"/>
      <c r="D288" s="106"/>
      <c r="E288" s="107" t="str">
        <f>IFERROR(INDEX(Baza!C:C,MATCH(Table4[[#This Row],[Područje provedbe (općina, grad…)]],Baza!A:A,0)),"")</f>
        <v/>
      </c>
    </row>
    <row r="289" spans="1:5" x14ac:dyDescent="0.25">
      <c r="A289" s="104"/>
      <c r="B289" s="105"/>
      <c r="C289" s="105"/>
      <c r="D289" s="106"/>
      <c r="E289" s="107" t="str">
        <f>IFERROR(INDEX(Baza!C:C,MATCH(Table4[[#This Row],[Područje provedbe (općina, grad…)]],Baza!A:A,0)),"")</f>
        <v/>
      </c>
    </row>
    <row r="290" spans="1:5" x14ac:dyDescent="0.25">
      <c r="A290" s="104"/>
      <c r="B290" s="105"/>
      <c r="C290" s="105"/>
      <c r="D290" s="106"/>
      <c r="E290" s="107" t="str">
        <f>IFERROR(INDEX(Baza!C:C,MATCH(Table4[[#This Row],[Područje provedbe (općina, grad…)]],Baza!A:A,0)),"")</f>
        <v/>
      </c>
    </row>
    <row r="291" spans="1:5" x14ac:dyDescent="0.25">
      <c r="A291" s="104"/>
      <c r="B291" s="105"/>
      <c r="C291" s="105"/>
      <c r="D291" s="106"/>
      <c r="E291" s="107" t="str">
        <f>IFERROR(INDEX(Baza!C:C,MATCH(Table4[[#This Row],[Područje provedbe (općina, grad…)]],Baza!A:A,0)),"")</f>
        <v/>
      </c>
    </row>
    <row r="292" spans="1:5" x14ac:dyDescent="0.25">
      <c r="A292" s="104"/>
      <c r="B292" s="105"/>
      <c r="C292" s="105"/>
      <c r="D292" s="106"/>
      <c r="E292" s="107" t="str">
        <f>IFERROR(INDEX(Baza!C:C,MATCH(Table4[[#This Row],[Područje provedbe (općina, grad…)]],Baza!A:A,0)),"")</f>
        <v/>
      </c>
    </row>
    <row r="293" spans="1:5" x14ac:dyDescent="0.25">
      <c r="A293" s="104"/>
      <c r="B293" s="105"/>
      <c r="C293" s="105"/>
      <c r="D293" s="106"/>
      <c r="E293" s="107" t="str">
        <f>IFERROR(INDEX(Baza!C:C,MATCH(Table4[[#This Row],[Područje provedbe (općina, grad…)]],Baza!A:A,0)),"")</f>
        <v/>
      </c>
    </row>
    <row r="294" spans="1:5" x14ac:dyDescent="0.25">
      <c r="A294" s="104"/>
      <c r="B294" s="105"/>
      <c r="C294" s="105"/>
      <c r="D294" s="106"/>
      <c r="E294" s="107" t="str">
        <f>IFERROR(INDEX(Baza!C:C,MATCH(Table4[[#This Row],[Područje provedbe (općina, grad…)]],Baza!A:A,0)),"")</f>
        <v/>
      </c>
    </row>
    <row r="295" spans="1:5" x14ac:dyDescent="0.25">
      <c r="A295" s="104"/>
      <c r="B295" s="105"/>
      <c r="C295" s="105"/>
      <c r="D295" s="106"/>
      <c r="E295" s="107" t="str">
        <f>IFERROR(INDEX(Baza!C:C,MATCH(Table4[[#This Row],[Područje provedbe (općina, grad…)]],Baza!A:A,0)),"")</f>
        <v/>
      </c>
    </row>
    <row r="296" spans="1:5" x14ac:dyDescent="0.25">
      <c r="A296" s="104"/>
      <c r="B296" s="105"/>
      <c r="C296" s="105"/>
      <c r="D296" s="106"/>
      <c r="E296" s="107" t="str">
        <f>IFERROR(INDEX(Baza!C:C,MATCH(Table4[[#This Row],[Područje provedbe (općina, grad…)]],Baza!A:A,0)),"")</f>
        <v/>
      </c>
    </row>
    <row r="297" spans="1:5" x14ac:dyDescent="0.25">
      <c r="A297" s="104"/>
      <c r="B297" s="105"/>
      <c r="C297" s="105"/>
      <c r="D297" s="106"/>
      <c r="E297" s="107" t="str">
        <f>IFERROR(INDEX(Baza!C:C,MATCH(Table4[[#This Row],[Područje provedbe (općina, grad…)]],Baza!A:A,0)),"")</f>
        <v/>
      </c>
    </row>
    <row r="298" spans="1:5" x14ac:dyDescent="0.25">
      <c r="A298" s="104"/>
      <c r="B298" s="105"/>
      <c r="C298" s="105"/>
      <c r="D298" s="106"/>
      <c r="E298" s="107" t="str">
        <f>IFERROR(INDEX(Baza!C:C,MATCH(Table4[[#This Row],[Područje provedbe (općina, grad…)]],Baza!A:A,0)),"")</f>
        <v/>
      </c>
    </row>
    <row r="299" spans="1:5" x14ac:dyDescent="0.25">
      <c r="A299" s="104"/>
      <c r="B299" s="105"/>
      <c r="C299" s="105"/>
      <c r="D299" s="106"/>
      <c r="E299" s="107" t="str">
        <f>IFERROR(INDEX(Baza!C:C,MATCH(Table4[[#This Row],[Područje provedbe (općina, grad…)]],Baza!A:A,0)),"")</f>
        <v/>
      </c>
    </row>
    <row r="300" spans="1:5" x14ac:dyDescent="0.25">
      <c r="A300" s="104"/>
      <c r="B300" s="105"/>
      <c r="C300" s="105"/>
      <c r="D300" s="106"/>
      <c r="E300" s="107" t="str">
        <f>IFERROR(INDEX(Baza!C:C,MATCH(Table4[[#This Row],[Područje provedbe (općina, grad…)]],Baza!A:A,0)),"")</f>
        <v/>
      </c>
    </row>
    <row r="301" spans="1:5" x14ac:dyDescent="0.25">
      <c r="A301" s="104"/>
      <c r="B301" s="105"/>
      <c r="C301" s="105"/>
      <c r="D301" s="106"/>
      <c r="E301" s="107" t="str">
        <f>IFERROR(INDEX(Baza!C:C,MATCH(Table4[[#This Row],[Područje provedbe (općina, grad…)]],Baza!A:A,0)),"")</f>
        <v/>
      </c>
    </row>
    <row r="302" spans="1:5" x14ac:dyDescent="0.25">
      <c r="A302" s="104"/>
      <c r="B302" s="105"/>
      <c r="C302" s="105"/>
      <c r="D302" s="106"/>
      <c r="E302" s="107" t="str">
        <f>IFERROR(INDEX(Baza!C:C,MATCH(Table4[[#This Row],[Područje provedbe (općina, grad…)]],Baza!A:A,0)),"")</f>
        <v/>
      </c>
    </row>
    <row r="303" spans="1:5" x14ac:dyDescent="0.25">
      <c r="A303" s="104"/>
      <c r="B303" s="105"/>
      <c r="C303" s="105"/>
      <c r="D303" s="106"/>
      <c r="E303" s="107" t="str">
        <f>IFERROR(INDEX(Baza!C:C,MATCH(Table4[[#This Row],[Područje provedbe (općina, grad…)]],Baza!A:A,0)),"")</f>
        <v/>
      </c>
    </row>
    <row r="304" spans="1:5" x14ac:dyDescent="0.25">
      <c r="A304" s="104"/>
      <c r="B304" s="105"/>
      <c r="C304" s="105"/>
      <c r="D304" s="106"/>
      <c r="E304" s="107" t="str">
        <f>IFERROR(INDEX(Baza!C:C,MATCH(Table4[[#This Row],[Područje provedbe (općina, grad…)]],Baza!A:A,0)),"")</f>
        <v/>
      </c>
    </row>
    <row r="305" spans="1:5" x14ac:dyDescent="0.25">
      <c r="A305" s="104"/>
      <c r="B305" s="105"/>
      <c r="C305" s="105"/>
      <c r="D305" s="106"/>
      <c r="E305" s="107" t="str">
        <f>IFERROR(INDEX(Baza!C:C,MATCH(Table4[[#This Row],[Područje provedbe (općina, grad…)]],Baza!A:A,0)),"")</f>
        <v/>
      </c>
    </row>
    <row r="306" spans="1:5" x14ac:dyDescent="0.25">
      <c r="A306" s="104"/>
      <c r="B306" s="105"/>
      <c r="C306" s="105"/>
      <c r="D306" s="106"/>
      <c r="E306" s="107" t="str">
        <f>IFERROR(INDEX(Baza!C:C,MATCH(Table4[[#This Row],[Područje provedbe (općina, grad…)]],Baza!A:A,0)),"")</f>
        <v/>
      </c>
    </row>
    <row r="307" spans="1:5" x14ac:dyDescent="0.25">
      <c r="A307" s="104"/>
      <c r="B307" s="105"/>
      <c r="C307" s="105"/>
      <c r="D307" s="106"/>
      <c r="E307" s="107" t="str">
        <f>IFERROR(INDEX(Baza!C:C,MATCH(Table4[[#This Row],[Područje provedbe (općina, grad…)]],Baza!A:A,0)),"")</f>
        <v/>
      </c>
    </row>
    <row r="308" spans="1:5" x14ac:dyDescent="0.25">
      <c r="A308" s="104"/>
      <c r="B308" s="105"/>
      <c r="C308" s="105"/>
      <c r="D308" s="106"/>
      <c r="E308" s="107" t="str">
        <f>IFERROR(INDEX(Baza!C:C,MATCH(Table4[[#This Row],[Područje provedbe (općina, grad…)]],Baza!A:A,0)),"")</f>
        <v/>
      </c>
    </row>
    <row r="309" spans="1:5" x14ac:dyDescent="0.25">
      <c r="A309" s="104"/>
      <c r="B309" s="105"/>
      <c r="C309" s="105"/>
      <c r="D309" s="106"/>
      <c r="E309" s="107" t="str">
        <f>IFERROR(INDEX(Baza!C:C,MATCH(Table4[[#This Row],[Područje provedbe (općina, grad…)]],Baza!A:A,0)),"")</f>
        <v/>
      </c>
    </row>
    <row r="310" spans="1:5" x14ac:dyDescent="0.25">
      <c r="A310" s="104"/>
      <c r="B310" s="105"/>
      <c r="C310" s="105"/>
      <c r="D310" s="106"/>
      <c r="E310" s="107" t="str">
        <f>IFERROR(INDEX(Baza!C:C,MATCH(Table4[[#This Row],[Područje provedbe (općina, grad…)]],Baza!A:A,0)),"")</f>
        <v/>
      </c>
    </row>
    <row r="311" spans="1:5" x14ac:dyDescent="0.25">
      <c r="A311" s="104"/>
      <c r="B311" s="105"/>
      <c r="C311" s="105"/>
      <c r="D311" s="106"/>
      <c r="E311" s="107" t="str">
        <f>IFERROR(INDEX(Baza!C:C,MATCH(Table4[[#This Row],[Područje provedbe (općina, grad…)]],Baza!A:A,0)),"")</f>
        <v/>
      </c>
    </row>
    <row r="312" spans="1:5" x14ac:dyDescent="0.25">
      <c r="A312" s="104"/>
      <c r="B312" s="105"/>
      <c r="C312" s="105"/>
      <c r="D312" s="106"/>
      <c r="E312" s="107" t="str">
        <f>IFERROR(INDEX(Baza!C:C,MATCH(Table4[[#This Row],[Područje provedbe (općina, grad…)]],Baza!A:A,0)),"")</f>
        <v/>
      </c>
    </row>
    <row r="313" spans="1:5" x14ac:dyDescent="0.25">
      <c r="A313" s="104"/>
      <c r="B313" s="105"/>
      <c r="C313" s="105"/>
      <c r="D313" s="106"/>
      <c r="E313" s="107" t="str">
        <f>IFERROR(INDEX(Baza!C:C,MATCH(Table4[[#This Row],[Područje provedbe (općina, grad…)]],Baza!A:A,0)),"")</f>
        <v/>
      </c>
    </row>
    <row r="314" spans="1:5" x14ac:dyDescent="0.25">
      <c r="A314" s="104"/>
      <c r="B314" s="105"/>
      <c r="C314" s="105"/>
      <c r="D314" s="106"/>
      <c r="E314" s="107" t="str">
        <f>IFERROR(INDEX(Baza!C:C,MATCH(Table4[[#This Row],[Područje provedbe (općina, grad…)]],Baza!A:A,0)),"")</f>
        <v/>
      </c>
    </row>
    <row r="315" spans="1:5" x14ac:dyDescent="0.25">
      <c r="A315" s="104"/>
      <c r="B315" s="105"/>
      <c r="C315" s="105"/>
      <c r="D315" s="106"/>
      <c r="E315" s="107" t="str">
        <f>IFERROR(INDEX(Baza!C:C,MATCH(Table4[[#This Row],[Područje provedbe (općina, grad…)]],Baza!A:A,0)),"")</f>
        <v/>
      </c>
    </row>
    <row r="316" spans="1:5" x14ac:dyDescent="0.25">
      <c r="A316" s="104"/>
      <c r="B316" s="105"/>
      <c r="C316" s="105"/>
      <c r="D316" s="106"/>
      <c r="E316" s="107" t="str">
        <f>IFERROR(INDEX(Baza!C:C,MATCH(Table4[[#This Row],[Područje provedbe (općina, grad…)]],Baza!A:A,0)),"")</f>
        <v/>
      </c>
    </row>
    <row r="317" spans="1:5" x14ac:dyDescent="0.25">
      <c r="A317" s="104"/>
      <c r="B317" s="105"/>
      <c r="C317" s="105"/>
      <c r="D317" s="106"/>
      <c r="E317" s="107" t="str">
        <f>IFERROR(INDEX(Baza!C:C,MATCH(Table4[[#This Row],[Područje provedbe (općina, grad…)]],Baza!A:A,0)),"")</f>
        <v/>
      </c>
    </row>
    <row r="318" spans="1:5" x14ac:dyDescent="0.25">
      <c r="A318" s="104"/>
      <c r="B318" s="105"/>
      <c r="C318" s="105"/>
      <c r="D318" s="106"/>
      <c r="E318" s="107" t="str">
        <f>IFERROR(INDEX(Baza!C:C,MATCH(Table4[[#This Row],[Područje provedbe (općina, grad…)]],Baza!A:A,0)),"")</f>
        <v/>
      </c>
    </row>
    <row r="319" spans="1:5" x14ac:dyDescent="0.25">
      <c r="A319" s="104"/>
      <c r="B319" s="105"/>
      <c r="C319" s="105"/>
      <c r="D319" s="106"/>
      <c r="E319" s="107" t="str">
        <f>IFERROR(INDEX(Baza!C:C,MATCH(Table4[[#This Row],[Područje provedbe (općina, grad…)]],Baza!A:A,0)),"")</f>
        <v/>
      </c>
    </row>
    <row r="320" spans="1:5" x14ac:dyDescent="0.25">
      <c r="A320" s="104"/>
      <c r="B320" s="105"/>
      <c r="C320" s="105"/>
      <c r="D320" s="106"/>
      <c r="E320" s="107" t="str">
        <f>IFERROR(INDEX(Baza!C:C,MATCH(Table4[[#This Row],[Područje provedbe (općina, grad…)]],Baza!A:A,0)),"")</f>
        <v/>
      </c>
    </row>
    <row r="321" spans="1:5" x14ac:dyDescent="0.25">
      <c r="A321" s="104"/>
      <c r="B321" s="105"/>
      <c r="C321" s="105"/>
      <c r="D321" s="106"/>
      <c r="E321" s="107" t="str">
        <f>IFERROR(INDEX(Baza!C:C,MATCH(Table4[[#This Row],[Područje provedbe (općina, grad…)]],Baza!A:A,0)),"")</f>
        <v/>
      </c>
    </row>
    <row r="322" spans="1:5" x14ac:dyDescent="0.25">
      <c r="A322" s="104"/>
      <c r="B322" s="105"/>
      <c r="C322" s="105"/>
      <c r="D322" s="106"/>
      <c r="E322" s="107" t="str">
        <f>IFERROR(INDEX(Baza!C:C,MATCH(Table4[[#This Row],[Područje provedbe (općina, grad…)]],Baza!A:A,0)),"")</f>
        <v/>
      </c>
    </row>
    <row r="323" spans="1:5" x14ac:dyDescent="0.25">
      <c r="A323" s="104"/>
      <c r="B323" s="105"/>
      <c r="C323" s="105"/>
      <c r="D323" s="106"/>
      <c r="E323" s="107" t="str">
        <f>IFERROR(INDEX(Baza!C:C,MATCH(Table4[[#This Row],[Područje provedbe (općina, grad…)]],Baza!A:A,0)),"")</f>
        <v/>
      </c>
    </row>
    <row r="324" spans="1:5" x14ac:dyDescent="0.25">
      <c r="A324" s="104"/>
      <c r="B324" s="105"/>
      <c r="C324" s="105"/>
      <c r="D324" s="106"/>
      <c r="E324" s="107" t="str">
        <f>IFERROR(INDEX(Baza!C:C,MATCH(Table4[[#This Row],[Područje provedbe (općina, grad…)]],Baza!A:A,0)),"")</f>
        <v/>
      </c>
    </row>
    <row r="325" spans="1:5" x14ac:dyDescent="0.25">
      <c r="A325" s="104"/>
      <c r="B325" s="105"/>
      <c r="C325" s="105"/>
      <c r="D325" s="106"/>
      <c r="E325" s="107" t="str">
        <f>IFERROR(INDEX(Baza!C:C,MATCH(Table4[[#This Row],[Područje provedbe (općina, grad…)]],Baza!A:A,0)),"")</f>
        <v/>
      </c>
    </row>
    <row r="326" spans="1:5" x14ac:dyDescent="0.25">
      <c r="A326" s="104"/>
      <c r="B326" s="105"/>
      <c r="C326" s="105"/>
      <c r="D326" s="106"/>
      <c r="E326" s="107" t="str">
        <f>IFERROR(INDEX(Baza!C:C,MATCH(Table4[[#This Row],[Područje provedbe (općina, grad…)]],Baza!A:A,0)),"")</f>
        <v/>
      </c>
    </row>
    <row r="327" spans="1:5" x14ac:dyDescent="0.25">
      <c r="A327" s="104"/>
      <c r="B327" s="105"/>
      <c r="C327" s="105"/>
      <c r="D327" s="106"/>
      <c r="E327" s="107" t="str">
        <f>IFERROR(INDEX(Baza!C:C,MATCH(Table4[[#This Row],[Područje provedbe (općina, grad…)]],Baza!A:A,0)),"")</f>
        <v/>
      </c>
    </row>
    <row r="328" spans="1:5" x14ac:dyDescent="0.25">
      <c r="A328" s="104"/>
      <c r="B328" s="105"/>
      <c r="C328" s="105"/>
      <c r="D328" s="106"/>
      <c r="E328" s="107" t="str">
        <f>IFERROR(INDEX(Baza!C:C,MATCH(Table4[[#This Row],[Područje provedbe (općina, grad…)]],Baza!A:A,0)),"")</f>
        <v/>
      </c>
    </row>
    <row r="329" spans="1:5" x14ac:dyDescent="0.25">
      <c r="A329" s="104"/>
      <c r="B329" s="105"/>
      <c r="C329" s="105"/>
      <c r="D329" s="106"/>
      <c r="E329" s="107" t="str">
        <f>IFERROR(INDEX(Baza!C:C,MATCH(Table4[[#This Row],[Područje provedbe (općina, grad…)]],Baza!A:A,0)),"")</f>
        <v/>
      </c>
    </row>
    <row r="330" spans="1:5" x14ac:dyDescent="0.25">
      <c r="A330" s="104"/>
      <c r="B330" s="105"/>
      <c r="C330" s="105"/>
      <c r="D330" s="106"/>
      <c r="E330" s="107" t="str">
        <f>IFERROR(INDEX(Baza!C:C,MATCH(Table4[[#This Row],[Područje provedbe (općina, grad…)]],Baza!A:A,0)),"")</f>
        <v/>
      </c>
    </row>
    <row r="331" spans="1:5" x14ac:dyDescent="0.25">
      <c r="A331" s="104"/>
      <c r="B331" s="105"/>
      <c r="C331" s="105"/>
      <c r="D331" s="106"/>
      <c r="E331" s="107" t="str">
        <f>IFERROR(INDEX(Baza!C:C,MATCH(Table4[[#This Row],[Područje provedbe (općina, grad…)]],Baza!A:A,0)),"")</f>
        <v/>
      </c>
    </row>
    <row r="332" spans="1:5" x14ac:dyDescent="0.25">
      <c r="A332" s="104"/>
      <c r="B332" s="105"/>
      <c r="C332" s="105"/>
      <c r="D332" s="106"/>
      <c r="E332" s="107" t="str">
        <f>IFERROR(INDEX(Baza!C:C,MATCH(Table4[[#This Row],[Područje provedbe (općina, grad…)]],Baza!A:A,0)),"")</f>
        <v/>
      </c>
    </row>
    <row r="333" spans="1:5" x14ac:dyDescent="0.25">
      <c r="A333" s="104"/>
      <c r="B333" s="105"/>
      <c r="C333" s="105"/>
      <c r="D333" s="106"/>
      <c r="E333" s="107" t="str">
        <f>IFERROR(INDEX(Baza!C:C,MATCH(Table4[[#This Row],[Područje provedbe (općina, grad…)]],Baza!A:A,0)),"")</f>
        <v/>
      </c>
    </row>
    <row r="334" spans="1:5" x14ac:dyDescent="0.25">
      <c r="A334" s="104"/>
      <c r="B334" s="105"/>
      <c r="C334" s="105"/>
      <c r="D334" s="106"/>
      <c r="E334" s="107" t="str">
        <f>IFERROR(INDEX(Baza!C:C,MATCH(Table4[[#This Row],[Područje provedbe (općina, grad…)]],Baza!A:A,0)),"")</f>
        <v/>
      </c>
    </row>
    <row r="335" spans="1:5" x14ac:dyDescent="0.25">
      <c r="A335" s="104"/>
      <c r="B335" s="105"/>
      <c r="C335" s="105"/>
      <c r="D335" s="106"/>
      <c r="E335" s="107" t="str">
        <f>IFERROR(INDEX(Baza!C:C,MATCH(Table4[[#This Row],[Područje provedbe (općina, grad…)]],Baza!A:A,0)),"")</f>
        <v/>
      </c>
    </row>
    <row r="336" spans="1:5" x14ac:dyDescent="0.25">
      <c r="A336" s="104"/>
      <c r="B336" s="105"/>
      <c r="C336" s="105"/>
      <c r="D336" s="106"/>
      <c r="E336" s="107" t="str">
        <f>IFERROR(INDEX(Baza!C:C,MATCH(Table4[[#This Row],[Područje provedbe (općina, grad…)]],Baza!A:A,0)),"")</f>
        <v/>
      </c>
    </row>
    <row r="337" spans="1:5" x14ac:dyDescent="0.25">
      <c r="A337" s="104"/>
      <c r="B337" s="105"/>
      <c r="C337" s="105"/>
      <c r="D337" s="106"/>
      <c r="E337" s="107" t="str">
        <f>IFERROR(INDEX(Baza!C:C,MATCH(Table4[[#This Row],[Područje provedbe (općina, grad…)]],Baza!A:A,0)),"")</f>
        <v/>
      </c>
    </row>
    <row r="338" spans="1:5" x14ac:dyDescent="0.25">
      <c r="A338" s="104"/>
      <c r="B338" s="105"/>
      <c r="C338" s="105"/>
      <c r="D338" s="106"/>
      <c r="E338" s="107" t="str">
        <f>IFERROR(INDEX(Baza!C:C,MATCH(Table4[[#This Row],[Područje provedbe (općina, grad…)]],Baza!A:A,0)),"")</f>
        <v/>
      </c>
    </row>
    <row r="339" spans="1:5" x14ac:dyDescent="0.25">
      <c r="A339" s="104"/>
      <c r="B339" s="105"/>
      <c r="C339" s="105"/>
      <c r="D339" s="106"/>
      <c r="E339" s="107" t="str">
        <f>IFERROR(INDEX(Baza!C:C,MATCH(Table4[[#This Row],[Područje provedbe (općina, grad…)]],Baza!A:A,0)),"")</f>
        <v/>
      </c>
    </row>
    <row r="340" spans="1:5" x14ac:dyDescent="0.25">
      <c r="A340" s="104"/>
      <c r="B340" s="105"/>
      <c r="C340" s="105"/>
      <c r="D340" s="106"/>
      <c r="E340" s="107" t="str">
        <f>IFERROR(INDEX(Baza!C:C,MATCH(Table4[[#This Row],[Područje provedbe (općina, grad…)]],Baza!A:A,0)),"")</f>
        <v/>
      </c>
    </row>
    <row r="341" spans="1:5" x14ac:dyDescent="0.25">
      <c r="A341" s="104"/>
      <c r="B341" s="105"/>
      <c r="C341" s="105"/>
      <c r="D341" s="106"/>
      <c r="E341" s="107" t="str">
        <f>IFERROR(INDEX(Baza!C:C,MATCH(Table4[[#This Row],[Područje provedbe (općina, grad…)]],Baza!A:A,0)),"")</f>
        <v/>
      </c>
    </row>
    <row r="342" spans="1:5" x14ac:dyDescent="0.25">
      <c r="A342" s="104"/>
      <c r="B342" s="105"/>
      <c r="C342" s="105"/>
      <c r="D342" s="106"/>
      <c r="E342" s="107" t="str">
        <f>IFERROR(INDEX(Baza!C:C,MATCH(Table4[[#This Row],[Područje provedbe (općina, grad…)]],Baza!A:A,0)),"")</f>
        <v/>
      </c>
    </row>
    <row r="343" spans="1:5" x14ac:dyDescent="0.25">
      <c r="A343" s="104"/>
      <c r="B343" s="105"/>
      <c r="C343" s="105"/>
      <c r="D343" s="106"/>
      <c r="E343" s="107" t="str">
        <f>IFERROR(INDEX(Baza!C:C,MATCH(Table4[[#This Row],[Područje provedbe (općina, grad…)]],Baza!A:A,0)),"")</f>
        <v/>
      </c>
    </row>
    <row r="344" spans="1:5" x14ac:dyDescent="0.25">
      <c r="A344" s="104"/>
      <c r="B344" s="105"/>
      <c r="C344" s="105"/>
      <c r="D344" s="106"/>
      <c r="E344" s="107" t="str">
        <f>IFERROR(INDEX(Baza!C:C,MATCH(Table4[[#This Row],[Područje provedbe (općina, grad…)]],Baza!A:A,0)),"")</f>
        <v/>
      </c>
    </row>
    <row r="345" spans="1:5" x14ac:dyDescent="0.25">
      <c r="A345" s="104"/>
      <c r="B345" s="105"/>
      <c r="C345" s="105"/>
      <c r="D345" s="106"/>
      <c r="E345" s="107" t="str">
        <f>IFERROR(INDEX(Baza!C:C,MATCH(Table4[[#This Row],[Područje provedbe (općina, grad…)]],Baza!A:A,0)),"")</f>
        <v/>
      </c>
    </row>
    <row r="346" spans="1:5" x14ac:dyDescent="0.25">
      <c r="A346" s="104"/>
      <c r="B346" s="105"/>
      <c r="C346" s="105"/>
      <c r="D346" s="106"/>
      <c r="E346" s="107" t="str">
        <f>IFERROR(INDEX(Baza!C:C,MATCH(Table4[[#This Row],[Područje provedbe (općina, grad…)]],Baza!A:A,0)),"")</f>
        <v/>
      </c>
    </row>
    <row r="347" spans="1:5" x14ac:dyDescent="0.25">
      <c r="A347" s="104"/>
      <c r="B347" s="105"/>
      <c r="C347" s="105"/>
      <c r="D347" s="106"/>
      <c r="E347" s="107" t="str">
        <f>IFERROR(INDEX(Baza!C:C,MATCH(Table4[[#This Row],[Područje provedbe (općina, grad…)]],Baza!A:A,0)),"")</f>
        <v/>
      </c>
    </row>
    <row r="348" spans="1:5" x14ac:dyDescent="0.25">
      <c r="A348" s="104"/>
      <c r="B348" s="105"/>
      <c r="C348" s="105"/>
      <c r="D348" s="106"/>
      <c r="E348" s="107" t="str">
        <f>IFERROR(INDEX(Baza!C:C,MATCH(Table4[[#This Row],[Područje provedbe (općina, grad…)]],Baza!A:A,0)),"")</f>
        <v/>
      </c>
    </row>
    <row r="349" spans="1:5" x14ac:dyDescent="0.25">
      <c r="A349" s="104"/>
      <c r="B349" s="105"/>
      <c r="C349" s="105"/>
      <c r="D349" s="106"/>
      <c r="E349" s="107" t="str">
        <f>IFERROR(INDEX(Baza!C:C,MATCH(Table4[[#This Row],[Područje provedbe (općina, grad…)]],Baza!A:A,0)),"")</f>
        <v/>
      </c>
    </row>
    <row r="350" spans="1:5" x14ac:dyDescent="0.25">
      <c r="A350" s="104"/>
      <c r="B350" s="105"/>
      <c r="C350" s="105"/>
      <c r="D350" s="106"/>
      <c r="E350" s="107" t="str">
        <f>IFERROR(INDEX(Baza!C:C,MATCH(Table4[[#This Row],[Područje provedbe (općina, grad…)]],Baza!A:A,0)),"")</f>
        <v/>
      </c>
    </row>
    <row r="351" spans="1:5" x14ac:dyDescent="0.25">
      <c r="A351" s="104"/>
      <c r="B351" s="105"/>
      <c r="C351" s="105"/>
      <c r="D351" s="106"/>
      <c r="E351" s="107" t="str">
        <f>IFERROR(INDEX(Baza!C:C,MATCH(Table4[[#This Row],[Područje provedbe (općina, grad…)]],Baza!A:A,0)),"")</f>
        <v/>
      </c>
    </row>
    <row r="352" spans="1:5" x14ac:dyDescent="0.25">
      <c r="A352" s="104"/>
      <c r="B352" s="105"/>
      <c r="C352" s="105"/>
      <c r="D352" s="106"/>
      <c r="E352" s="107" t="str">
        <f>IFERROR(INDEX(Baza!C:C,MATCH(Table4[[#This Row],[Područje provedbe (općina, grad…)]],Baza!A:A,0)),"")</f>
        <v/>
      </c>
    </row>
    <row r="353" spans="1:5" x14ac:dyDescent="0.25">
      <c r="A353" s="104"/>
      <c r="B353" s="105"/>
      <c r="C353" s="105"/>
      <c r="D353" s="106"/>
      <c r="E353" s="107" t="str">
        <f>IFERROR(INDEX(Baza!C:C,MATCH(Table4[[#This Row],[Područje provedbe (općina, grad…)]],Baza!A:A,0)),"")</f>
        <v/>
      </c>
    </row>
    <row r="354" spans="1:5" x14ac:dyDescent="0.25">
      <c r="A354" s="104"/>
      <c r="B354" s="105"/>
      <c r="C354" s="105"/>
      <c r="D354" s="106"/>
      <c r="E354" s="107" t="str">
        <f>IFERROR(INDEX(Baza!C:C,MATCH(Table4[[#This Row],[Područje provedbe (općina, grad…)]],Baza!A:A,0)),"")</f>
        <v/>
      </c>
    </row>
    <row r="355" spans="1:5" x14ac:dyDescent="0.25">
      <c r="A355" s="104"/>
      <c r="B355" s="105"/>
      <c r="C355" s="105"/>
      <c r="D355" s="106"/>
      <c r="E355" s="107" t="str">
        <f>IFERROR(INDEX(Baza!C:C,MATCH(Table4[[#This Row],[Područje provedbe (općina, grad…)]],Baza!A:A,0)),"")</f>
        <v/>
      </c>
    </row>
    <row r="356" spans="1:5" x14ac:dyDescent="0.25">
      <c r="A356" s="104"/>
      <c r="B356" s="105"/>
      <c r="C356" s="105"/>
      <c r="D356" s="106"/>
      <c r="E356" s="107" t="str">
        <f>IFERROR(INDEX(Baza!C:C,MATCH(Table4[[#This Row],[Područje provedbe (općina, grad…)]],Baza!A:A,0)),"")</f>
        <v/>
      </c>
    </row>
    <row r="357" spans="1:5" x14ac:dyDescent="0.25">
      <c r="A357" s="104"/>
      <c r="B357" s="105"/>
      <c r="C357" s="105"/>
      <c r="D357" s="106"/>
      <c r="E357" s="107" t="str">
        <f>IFERROR(INDEX(Baza!C:C,MATCH(Table4[[#This Row],[Područje provedbe (općina, grad…)]],Baza!A:A,0)),"")</f>
        <v/>
      </c>
    </row>
    <row r="358" spans="1:5" x14ac:dyDescent="0.25">
      <c r="A358" s="104"/>
      <c r="B358" s="105"/>
      <c r="C358" s="105"/>
      <c r="D358" s="106"/>
      <c r="E358" s="107" t="str">
        <f>IFERROR(INDEX(Baza!C:C,MATCH(Table4[[#This Row],[Područje provedbe (općina, grad…)]],Baza!A:A,0)),"")</f>
        <v/>
      </c>
    </row>
    <row r="359" spans="1:5" x14ac:dyDescent="0.25">
      <c r="A359" s="104"/>
      <c r="B359" s="105"/>
      <c r="C359" s="105"/>
      <c r="D359" s="106"/>
      <c r="E359" s="107" t="str">
        <f>IFERROR(INDEX(Baza!C:C,MATCH(Table4[[#This Row],[Područje provedbe (općina, grad…)]],Baza!A:A,0)),"")</f>
        <v/>
      </c>
    </row>
    <row r="360" spans="1:5" x14ac:dyDescent="0.25">
      <c r="A360" s="104"/>
      <c r="B360" s="105"/>
      <c r="C360" s="105"/>
      <c r="D360" s="106"/>
      <c r="E360" s="107" t="str">
        <f>IFERROR(INDEX(Baza!C:C,MATCH(Table4[[#This Row],[Područje provedbe (općina, grad…)]],Baza!A:A,0)),"")</f>
        <v/>
      </c>
    </row>
    <row r="361" spans="1:5" x14ac:dyDescent="0.25">
      <c r="A361" s="104"/>
      <c r="B361" s="105"/>
      <c r="C361" s="105"/>
      <c r="D361" s="106"/>
      <c r="E361" s="107" t="str">
        <f>IFERROR(INDEX(Baza!C:C,MATCH(Table4[[#This Row],[Područje provedbe (općina, grad…)]],Baza!A:A,0)),"")</f>
        <v/>
      </c>
    </row>
    <row r="362" spans="1:5" x14ac:dyDescent="0.25">
      <c r="A362" s="104"/>
      <c r="B362" s="105"/>
      <c r="C362" s="105"/>
      <c r="D362" s="106"/>
      <c r="E362" s="107" t="str">
        <f>IFERROR(INDEX(Baza!C:C,MATCH(Table4[[#This Row],[Područje provedbe (općina, grad…)]],Baza!A:A,0)),"")</f>
        <v/>
      </c>
    </row>
    <row r="363" spans="1:5" x14ac:dyDescent="0.25">
      <c r="A363" s="104"/>
      <c r="B363" s="105"/>
      <c r="C363" s="105"/>
      <c r="D363" s="106"/>
      <c r="E363" s="107" t="str">
        <f>IFERROR(INDEX(Baza!C:C,MATCH(Table4[[#This Row],[Područje provedbe (općina, grad…)]],Baza!A:A,0)),"")</f>
        <v/>
      </c>
    </row>
    <row r="364" spans="1:5" x14ac:dyDescent="0.25">
      <c r="A364" s="104"/>
      <c r="B364" s="105"/>
      <c r="C364" s="105"/>
      <c r="D364" s="106"/>
      <c r="E364" s="107" t="str">
        <f>IFERROR(INDEX(Baza!C:C,MATCH(Table4[[#This Row],[Područje provedbe (općina, grad…)]],Baza!A:A,0)),"")</f>
        <v/>
      </c>
    </row>
    <row r="365" spans="1:5" x14ac:dyDescent="0.25">
      <c r="A365" s="104"/>
      <c r="B365" s="105"/>
      <c r="C365" s="105"/>
      <c r="D365" s="106"/>
      <c r="E365" s="107" t="str">
        <f>IFERROR(INDEX(Baza!C:C,MATCH(Table4[[#This Row],[Područje provedbe (općina, grad…)]],Baza!A:A,0)),"")</f>
        <v/>
      </c>
    </row>
    <row r="366" spans="1:5" x14ac:dyDescent="0.25">
      <c r="A366" s="104"/>
      <c r="B366" s="105"/>
      <c r="C366" s="105"/>
      <c r="D366" s="106"/>
      <c r="E366" s="107" t="str">
        <f>IFERROR(INDEX(Baza!C:C,MATCH(Table4[[#This Row],[Područje provedbe (općina, grad…)]],Baza!A:A,0)),"")</f>
        <v/>
      </c>
    </row>
    <row r="367" spans="1:5" x14ac:dyDescent="0.25">
      <c r="A367" s="104"/>
      <c r="B367" s="105"/>
      <c r="C367" s="105"/>
      <c r="D367" s="106"/>
      <c r="E367" s="107" t="str">
        <f>IFERROR(INDEX(Baza!C:C,MATCH(Table4[[#This Row],[Područje provedbe (općina, grad…)]],Baza!A:A,0)),"")</f>
        <v/>
      </c>
    </row>
    <row r="368" spans="1:5" x14ac:dyDescent="0.25">
      <c r="A368" s="104"/>
      <c r="B368" s="105"/>
      <c r="C368" s="105"/>
      <c r="D368" s="106"/>
      <c r="E368" s="107" t="str">
        <f>IFERROR(INDEX(Baza!C:C,MATCH(Table4[[#This Row],[Područje provedbe (općina, grad…)]],Baza!A:A,0)),"")</f>
        <v/>
      </c>
    </row>
    <row r="369" spans="1:5" x14ac:dyDescent="0.25">
      <c r="A369" s="104"/>
      <c r="B369" s="105"/>
      <c r="C369" s="105"/>
      <c r="D369" s="106"/>
      <c r="E369" s="107" t="str">
        <f>IFERROR(INDEX(Baza!C:C,MATCH(Table4[[#This Row],[Područje provedbe (općina, grad…)]],Baza!A:A,0)),"")</f>
        <v/>
      </c>
    </row>
    <row r="370" spans="1:5" x14ac:dyDescent="0.25">
      <c r="A370" s="104"/>
      <c r="B370" s="105"/>
      <c r="C370" s="105"/>
      <c r="D370" s="106"/>
      <c r="E370" s="107" t="str">
        <f>IFERROR(INDEX(Baza!C:C,MATCH(Table4[[#This Row],[Područje provedbe (općina, grad…)]],Baza!A:A,0)),"")</f>
        <v/>
      </c>
    </row>
    <row r="371" spans="1:5" x14ac:dyDescent="0.25">
      <c r="A371" s="104"/>
      <c r="B371" s="105"/>
      <c r="C371" s="105"/>
      <c r="D371" s="106"/>
      <c r="E371" s="107" t="str">
        <f>IFERROR(INDEX(Baza!C:C,MATCH(Table4[[#This Row],[Područje provedbe (općina, grad…)]],Baza!A:A,0)),"")</f>
        <v/>
      </c>
    </row>
    <row r="372" spans="1:5" x14ac:dyDescent="0.25">
      <c r="A372" s="104"/>
      <c r="B372" s="105"/>
      <c r="C372" s="105"/>
      <c r="D372" s="106"/>
      <c r="E372" s="107" t="str">
        <f>IFERROR(INDEX(Baza!C:C,MATCH(Table4[[#This Row],[Područje provedbe (općina, grad…)]],Baza!A:A,0)),"")</f>
        <v/>
      </c>
    </row>
    <row r="373" spans="1:5" x14ac:dyDescent="0.25">
      <c r="A373" s="104"/>
      <c r="B373" s="105"/>
      <c r="C373" s="105"/>
      <c r="D373" s="106"/>
      <c r="E373" s="107" t="str">
        <f>IFERROR(INDEX(Baza!C:C,MATCH(Table4[[#This Row],[Područje provedbe (općina, grad…)]],Baza!A:A,0)),"")</f>
        <v/>
      </c>
    </row>
    <row r="374" spans="1:5" x14ac:dyDescent="0.25">
      <c r="A374" s="104"/>
      <c r="B374" s="105"/>
      <c r="C374" s="105"/>
      <c r="D374" s="106"/>
      <c r="E374" s="107" t="str">
        <f>IFERROR(INDEX(Baza!C:C,MATCH(Table4[[#This Row],[Područje provedbe (općina, grad…)]],Baza!A:A,0)),"")</f>
        <v/>
      </c>
    </row>
    <row r="375" spans="1:5" x14ac:dyDescent="0.25">
      <c r="A375" s="104"/>
      <c r="B375" s="105"/>
      <c r="C375" s="105"/>
      <c r="D375" s="106"/>
      <c r="E375" s="107" t="str">
        <f>IFERROR(INDEX(Baza!C:C,MATCH(Table4[[#This Row],[Područje provedbe (općina, grad…)]],Baza!A:A,0)),"")</f>
        <v/>
      </c>
    </row>
    <row r="376" spans="1:5" x14ac:dyDescent="0.25">
      <c r="A376" s="104"/>
      <c r="B376" s="105"/>
      <c r="C376" s="105"/>
      <c r="D376" s="106"/>
      <c r="E376" s="107" t="str">
        <f>IFERROR(INDEX(Baza!C:C,MATCH(Table4[[#This Row],[Područje provedbe (općina, grad…)]],Baza!A:A,0)),"")</f>
        <v/>
      </c>
    </row>
    <row r="377" spans="1:5" x14ac:dyDescent="0.25">
      <c r="A377" s="104"/>
      <c r="B377" s="105"/>
      <c r="C377" s="105"/>
      <c r="D377" s="106"/>
      <c r="E377" s="107" t="str">
        <f>IFERROR(INDEX(Baza!C:C,MATCH(Table4[[#This Row],[Područje provedbe (općina, grad…)]],Baza!A:A,0)),"")</f>
        <v/>
      </c>
    </row>
    <row r="378" spans="1:5" x14ac:dyDescent="0.25">
      <c r="A378" s="104"/>
      <c r="B378" s="105"/>
      <c r="C378" s="105"/>
      <c r="D378" s="106"/>
      <c r="E378" s="107" t="str">
        <f>IFERROR(INDEX(Baza!C:C,MATCH(Table4[[#This Row],[Područje provedbe (općina, grad…)]],Baza!A:A,0)),"")</f>
        <v/>
      </c>
    </row>
    <row r="379" spans="1:5" x14ac:dyDescent="0.25">
      <c r="A379" s="104"/>
      <c r="B379" s="105"/>
      <c r="C379" s="105"/>
      <c r="D379" s="106"/>
      <c r="E379" s="107" t="str">
        <f>IFERROR(INDEX(Baza!C:C,MATCH(Table4[[#This Row],[Područje provedbe (općina, grad…)]],Baza!A:A,0)),"")</f>
        <v/>
      </c>
    </row>
    <row r="380" spans="1:5" x14ac:dyDescent="0.25">
      <c r="A380" s="104"/>
      <c r="B380" s="105"/>
      <c r="C380" s="105"/>
      <c r="D380" s="106"/>
      <c r="E380" s="107" t="str">
        <f>IFERROR(INDEX(Baza!C:C,MATCH(Table4[[#This Row],[Područje provedbe (općina, grad…)]],Baza!A:A,0)),"")</f>
        <v/>
      </c>
    </row>
    <row r="381" spans="1:5" x14ac:dyDescent="0.25">
      <c r="A381" s="104"/>
      <c r="B381" s="105"/>
      <c r="C381" s="105"/>
      <c r="D381" s="106"/>
      <c r="E381" s="107" t="str">
        <f>IFERROR(INDEX(Baza!C:C,MATCH(Table4[[#This Row],[Područje provedbe (općina, grad…)]],Baza!A:A,0)),"")</f>
        <v/>
      </c>
    </row>
    <row r="382" spans="1:5" x14ac:dyDescent="0.25">
      <c r="A382" s="104"/>
      <c r="B382" s="105"/>
      <c r="C382" s="105"/>
      <c r="D382" s="106"/>
      <c r="E382" s="107" t="str">
        <f>IFERROR(INDEX(Baza!C:C,MATCH(Table4[[#This Row],[Područje provedbe (općina, grad…)]],Baza!A:A,0)),"")</f>
        <v/>
      </c>
    </row>
    <row r="383" spans="1:5" x14ac:dyDescent="0.25">
      <c r="A383" s="104"/>
      <c r="B383" s="105"/>
      <c r="C383" s="105"/>
      <c r="D383" s="106"/>
      <c r="E383" s="107" t="str">
        <f>IFERROR(INDEX(Baza!C:C,MATCH(Table4[[#This Row],[Područje provedbe (općina, grad…)]],Baza!A:A,0)),"")</f>
        <v/>
      </c>
    </row>
    <row r="384" spans="1:5" x14ac:dyDescent="0.25">
      <c r="A384" s="104"/>
      <c r="B384" s="105"/>
      <c r="C384" s="105"/>
      <c r="D384" s="106"/>
      <c r="E384" s="107" t="str">
        <f>IFERROR(INDEX(Baza!C:C,MATCH(Table4[[#This Row],[Područje provedbe (općina, grad…)]],Baza!A:A,0)),"")</f>
        <v/>
      </c>
    </row>
    <row r="385" spans="1:5" x14ac:dyDescent="0.25">
      <c r="A385" s="104"/>
      <c r="B385" s="105"/>
      <c r="C385" s="105"/>
      <c r="D385" s="106"/>
      <c r="E385" s="107" t="str">
        <f>IFERROR(INDEX(Baza!C:C,MATCH(Table4[[#This Row],[Područje provedbe (općina, grad…)]],Baza!A:A,0)),"")</f>
        <v/>
      </c>
    </row>
    <row r="386" spans="1:5" x14ac:dyDescent="0.25">
      <c r="A386" s="104"/>
      <c r="B386" s="105"/>
      <c r="C386" s="105"/>
      <c r="D386" s="106"/>
      <c r="E386" s="107" t="str">
        <f>IFERROR(INDEX(Baza!C:C,MATCH(Table4[[#This Row],[Područje provedbe (općina, grad…)]],Baza!A:A,0)),"")</f>
        <v/>
      </c>
    </row>
    <row r="387" spans="1:5" x14ac:dyDescent="0.25">
      <c r="A387" s="104"/>
      <c r="B387" s="105"/>
      <c r="C387" s="105"/>
      <c r="D387" s="106"/>
      <c r="E387" s="107" t="str">
        <f>IFERROR(INDEX(Baza!C:C,MATCH(Table4[[#This Row],[Područje provedbe (općina, grad…)]],Baza!A:A,0)),"")</f>
        <v/>
      </c>
    </row>
    <row r="388" spans="1:5" x14ac:dyDescent="0.25">
      <c r="A388" s="104"/>
      <c r="B388" s="105"/>
      <c r="C388" s="105"/>
      <c r="D388" s="106"/>
      <c r="E388" s="107" t="str">
        <f>IFERROR(INDEX(Baza!C:C,MATCH(Table4[[#This Row],[Područje provedbe (općina, grad…)]],Baza!A:A,0)),"")</f>
        <v/>
      </c>
    </row>
    <row r="389" spans="1:5" x14ac:dyDescent="0.25">
      <c r="A389" s="104"/>
      <c r="B389" s="105"/>
      <c r="C389" s="105"/>
      <c r="D389" s="106"/>
      <c r="E389" s="107" t="str">
        <f>IFERROR(INDEX(Baza!C:C,MATCH(Table4[[#This Row],[Područje provedbe (općina, grad…)]],Baza!A:A,0)),"")</f>
        <v/>
      </c>
    </row>
    <row r="390" spans="1:5" x14ac:dyDescent="0.25">
      <c r="A390" s="104"/>
      <c r="B390" s="105"/>
      <c r="C390" s="105"/>
      <c r="D390" s="106"/>
      <c r="E390" s="107" t="str">
        <f>IFERROR(INDEX(Baza!C:C,MATCH(Table4[[#This Row],[Područje provedbe (općina, grad…)]],Baza!A:A,0)),"")</f>
        <v/>
      </c>
    </row>
    <row r="391" spans="1:5" x14ac:dyDescent="0.25">
      <c r="A391" s="104"/>
      <c r="B391" s="105"/>
      <c r="C391" s="105"/>
      <c r="D391" s="106"/>
      <c r="E391" s="107" t="str">
        <f>IFERROR(INDEX(Baza!C:C,MATCH(Table4[[#This Row],[Područje provedbe (općina, grad…)]],Baza!A:A,0)),"")</f>
        <v/>
      </c>
    </row>
    <row r="392" spans="1:5" x14ac:dyDescent="0.25">
      <c r="A392" s="104"/>
      <c r="B392" s="105"/>
      <c r="C392" s="105"/>
      <c r="D392" s="106"/>
      <c r="E392" s="107" t="str">
        <f>IFERROR(INDEX(Baza!C:C,MATCH(Table4[[#This Row],[Područje provedbe (općina, grad…)]],Baza!A:A,0)),"")</f>
        <v/>
      </c>
    </row>
    <row r="393" spans="1:5" x14ac:dyDescent="0.25">
      <c r="A393" s="104"/>
      <c r="B393" s="105"/>
      <c r="C393" s="105"/>
      <c r="D393" s="106"/>
      <c r="E393" s="107" t="str">
        <f>IFERROR(INDEX(Baza!C:C,MATCH(Table4[[#This Row],[Područje provedbe (općina, grad…)]],Baza!A:A,0)),"")</f>
        <v/>
      </c>
    </row>
    <row r="394" spans="1:5" x14ac:dyDescent="0.25">
      <c r="A394" s="104"/>
      <c r="B394" s="105"/>
      <c r="C394" s="105"/>
      <c r="D394" s="106"/>
      <c r="E394" s="107" t="str">
        <f>IFERROR(INDEX(Baza!C:C,MATCH(Table4[[#This Row],[Područje provedbe (općina, grad…)]],Baza!A:A,0)),"")</f>
        <v/>
      </c>
    </row>
    <row r="395" spans="1:5" x14ac:dyDescent="0.25">
      <c r="A395" s="104"/>
      <c r="B395" s="105"/>
      <c r="C395" s="105"/>
      <c r="D395" s="106"/>
      <c r="E395" s="107" t="str">
        <f>IFERROR(INDEX(Baza!C:C,MATCH(Table4[[#This Row],[Područje provedbe (općina, grad…)]],Baza!A:A,0)),"")</f>
        <v/>
      </c>
    </row>
    <row r="396" spans="1:5" x14ac:dyDescent="0.25">
      <c r="A396" s="104"/>
      <c r="B396" s="105"/>
      <c r="C396" s="105"/>
      <c r="D396" s="106"/>
      <c r="E396" s="107" t="str">
        <f>IFERROR(INDEX(Baza!C:C,MATCH(Table4[[#This Row],[Područje provedbe (općina, grad…)]],Baza!A:A,0)),"")</f>
        <v/>
      </c>
    </row>
    <row r="397" spans="1:5" x14ac:dyDescent="0.25">
      <c r="A397" s="104"/>
      <c r="B397" s="105"/>
      <c r="C397" s="105"/>
      <c r="D397" s="106"/>
      <c r="E397" s="107" t="str">
        <f>IFERROR(INDEX(Baza!C:C,MATCH(Table4[[#This Row],[Područje provedbe (općina, grad…)]],Baza!A:A,0)),"")</f>
        <v/>
      </c>
    </row>
    <row r="398" spans="1:5" x14ac:dyDescent="0.25">
      <c r="A398" s="104"/>
      <c r="B398" s="105"/>
      <c r="C398" s="105"/>
      <c r="D398" s="106"/>
      <c r="E398" s="107" t="str">
        <f>IFERROR(INDEX(Baza!C:C,MATCH(Table4[[#This Row],[Područje provedbe (općina, grad…)]],Baza!A:A,0)),"")</f>
        <v/>
      </c>
    </row>
    <row r="399" spans="1:5" x14ac:dyDescent="0.25">
      <c r="A399" s="104"/>
      <c r="B399" s="105"/>
      <c r="C399" s="105"/>
      <c r="D399" s="106"/>
      <c r="E399" s="107" t="str">
        <f>IFERROR(INDEX(Baza!C:C,MATCH(Table4[[#This Row],[Područje provedbe (općina, grad…)]],Baza!A:A,0)),"")</f>
        <v/>
      </c>
    </row>
    <row r="400" spans="1:5" x14ac:dyDescent="0.25">
      <c r="A400" s="104"/>
      <c r="B400" s="105"/>
      <c r="C400" s="105"/>
      <c r="D400" s="106"/>
      <c r="E400" s="107" t="str">
        <f>IFERROR(INDEX(Baza!C:C,MATCH(Table4[[#This Row],[Područje provedbe (općina, grad…)]],Baza!A:A,0)),"")</f>
        <v/>
      </c>
    </row>
  </sheetData>
  <sheetProtection algorithmName="SHA-512" hashValue="xaP8EvCPIdMDZHQ3UZACKb4pmQRtDc6f0uKO7SoA0rJ85ktlSIsJat59W1K6ik6wIJsAnmt6AVmkCdQucPqlQA==" saltValue="/FE2AIrcpv62PHoeU6hUEw==" spinCount="100000" sheet="1" objects="1" scenarios="1" selectLockedCells="1"/>
  <conditionalFormatting sqref="G4:G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4:C400">
      <formula1>"Stručni kadar,Oprema,Stručni kadar i oprema"</formula1>
    </dataValidation>
    <dataValidation type="list" allowBlank="1" showInputMessage="1" showErrorMessage="1" sqref="B4:B400">
      <formula1>Sportovi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Baza!$A$2:$A$557</xm:f>
          </x14:formula1>
          <xm:sqref>D401:D1048576</xm:sqref>
        </x14:dataValidation>
        <x14:dataValidation type="list" allowBlank="1" showInputMessage="1" showErrorMessage="1">
          <x14:formula1>
            <xm:f>INDIRECT(SUBSTITUTE('Obrazac proračuna'!$B$2,"-","_"))</xm:f>
          </x14:formula1>
          <xm:sqref>D4:D10</xm:sqref>
        </x14:dataValidation>
        <x14:dataValidation type="list" allowBlank="1" showInputMessage="1" showErrorMessage="1">
          <x14:formula1>
            <xm:f>INDIRECT(SUBSTITUTE('Obrazac proračuna'!$B$2,"-","_"))</xm:f>
          </x14:formula1>
          <xm:sqref>D12:D400</xm:sqref>
        </x14:dataValidation>
        <x14:dataValidation type="list" allowBlank="1" showInputMessage="1" showErrorMessage="1">
          <x14:formula1>
            <xm:f>INDIRECT(SUBSTITUTE(SUBSTITUTE('Obrazac proračuna'!$B$2,"-","_")," ","_"))</xm:f>
          </x14:formula1>
          <xm:sqref>D11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FC744"/>
  <sheetViews>
    <sheetView showGridLines="0" topLeftCell="A128" workbookViewId="0">
      <selection activeCell="B165" sqref="B165"/>
    </sheetView>
  </sheetViews>
  <sheetFormatPr defaultColWidth="0" defaultRowHeight="15" zeroHeight="1" x14ac:dyDescent="0.25"/>
  <cols>
    <col min="1" max="1" width="46.42578125" style="140" bestFit="1" customWidth="1"/>
    <col min="2" max="2" width="9.42578125" style="140" customWidth="1"/>
    <col min="3" max="3" width="42.85546875" style="140" bestFit="1" customWidth="1"/>
    <col min="4" max="4" width="9.140625" style="140" customWidth="1"/>
    <col min="5" max="5" width="42.85546875" style="140" bestFit="1" customWidth="1"/>
    <col min="6" max="6" width="8" style="140" customWidth="1"/>
    <col min="7" max="7" width="44" style="140" customWidth="1"/>
    <col min="8" max="8" width="8" style="140" customWidth="1"/>
    <col min="9" max="9" width="42.85546875" style="140" bestFit="1" customWidth="1"/>
    <col min="10" max="10" width="8" style="140" customWidth="1"/>
    <col min="11" max="16" width="9.140625" hidden="1" customWidth="1"/>
    <col min="17" max="16383" width="9.140625" hidden="1"/>
    <col min="16384" max="16384" width="0.42578125" customWidth="1"/>
  </cols>
  <sheetData>
    <row r="1" spans="1:16" x14ac:dyDescent="0.25">
      <c r="A1" s="132" t="s">
        <v>848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6" ht="15.75" thickBot="1" x14ac:dyDescent="0.3">
      <c r="A2" s="139" t="s">
        <v>849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6" ht="49.5" customHeight="1" x14ac:dyDescent="0.25">
      <c r="A3" s="133" t="s">
        <v>652</v>
      </c>
      <c r="B3" s="134">
        <f>SUM(B5:B165)</f>
        <v>0</v>
      </c>
      <c r="C3" s="135" t="s">
        <v>653</v>
      </c>
      <c r="D3" s="136">
        <f>SUM(D5:D165)</f>
        <v>0</v>
      </c>
      <c r="E3" s="62" t="s">
        <v>651</v>
      </c>
      <c r="F3" s="136">
        <f>SUM(F5:F165)</f>
        <v>0</v>
      </c>
      <c r="G3" s="63" t="s">
        <v>817</v>
      </c>
      <c r="H3" s="136">
        <f>SUM(H5:H165)</f>
        <v>0</v>
      </c>
      <c r="I3" s="64" t="s">
        <v>818</v>
      </c>
      <c r="J3" s="136">
        <f>SUM(J5:J165)</f>
        <v>0</v>
      </c>
    </row>
    <row r="4" spans="1:16" ht="15.75" thickBot="1" x14ac:dyDescent="0.3">
      <c r="A4" s="122" t="s">
        <v>62</v>
      </c>
      <c r="B4" s="43" t="s">
        <v>647</v>
      </c>
      <c r="C4" s="43" t="s">
        <v>62</v>
      </c>
      <c r="D4" s="123" t="s">
        <v>647</v>
      </c>
      <c r="E4" s="59" t="s">
        <v>62</v>
      </c>
      <c r="F4" s="69" t="s">
        <v>647</v>
      </c>
      <c r="G4" s="59" t="s">
        <v>62</v>
      </c>
      <c r="H4" s="69" t="s">
        <v>647</v>
      </c>
      <c r="I4" s="59" t="s">
        <v>62</v>
      </c>
      <c r="J4" s="69" t="s">
        <v>647</v>
      </c>
      <c r="L4" s="118"/>
      <c r="M4" s="119"/>
      <c r="N4" s="119"/>
      <c r="O4" s="119"/>
      <c r="P4" s="119"/>
    </row>
    <row r="5" spans="1:16" x14ac:dyDescent="0.25">
      <c r="A5" s="124" t="s">
        <v>657</v>
      </c>
      <c r="B5" s="125">
        <f>COUNTIF('Broj članica i članica'!$B$3:$B$1000,'Broj po sportovima (INFO)'!A5)</f>
        <v>0</v>
      </c>
      <c r="C5" s="126" t="s">
        <v>657</v>
      </c>
      <c r="D5" s="127">
        <f>COUNTIF('Broj članica i članica'!$E$3:$E$1000,'Broj po sportovima (INFO)'!C5)</f>
        <v>0</v>
      </c>
      <c r="E5" s="126" t="s">
        <v>657</v>
      </c>
      <c r="F5" s="127">
        <f>IFERROR(INDEX('Broj djece sportaša i kadra'!B:B,MATCH(E5,'Broj djece sportaša i kadra'!A:A,0)),0)</f>
        <v>0</v>
      </c>
      <c r="G5" s="126" t="s">
        <v>657</v>
      </c>
      <c r="H5" s="127">
        <f>IFERROR(INDEX('Broj djece sportaša i kadra'!D:D,MATCH('Broj po sportovima (INFO)'!G5,'Broj djece sportaša i kadra'!C:C,0)),0)</f>
        <v>0</v>
      </c>
      <c r="I5" s="126" t="s">
        <v>657</v>
      </c>
      <c r="J5" s="127">
        <f>IFERROR(INDEX('Broj djece sportaša i kadra'!F:F,MATCH('Broj po sportovima (INFO)'!I5,'Broj djece sportaša i kadra'!E:E,0)),0)</f>
        <v>0</v>
      </c>
      <c r="L5" s="120"/>
      <c r="M5" s="119"/>
      <c r="N5" s="119"/>
      <c r="O5" s="119"/>
      <c r="P5" s="119"/>
    </row>
    <row r="6" spans="1:16" x14ac:dyDescent="0.25">
      <c r="A6" s="124" t="s">
        <v>811</v>
      </c>
      <c r="B6" s="125">
        <f>COUNTIF('Broj članica i članica'!$B$3:$B$1000,'Broj po sportovima (INFO)'!A6)</f>
        <v>0</v>
      </c>
      <c r="C6" s="126" t="s">
        <v>811</v>
      </c>
      <c r="D6" s="127">
        <f>COUNTIF('Broj članica i članica'!$E$3:$E$1000,'Broj po sportovima (INFO)'!C6)</f>
        <v>0</v>
      </c>
      <c r="E6" s="126" t="s">
        <v>811</v>
      </c>
      <c r="F6" s="127">
        <f>IFERROR(INDEX('Broj djece sportaša i kadra'!B:B,MATCH(E6,'Broj djece sportaša i kadra'!A:A,0)),0)</f>
        <v>0</v>
      </c>
      <c r="G6" s="126" t="s">
        <v>811</v>
      </c>
      <c r="H6" s="127">
        <f>IFERROR(INDEX('Broj djece sportaša i kadra'!D:D,MATCH('Broj po sportovima (INFO)'!G6,'Broj djece sportaša i kadra'!C:C,0)),0)</f>
        <v>0</v>
      </c>
      <c r="I6" s="126" t="s">
        <v>811</v>
      </c>
      <c r="J6" s="127">
        <f>IFERROR(INDEX('Broj djece sportaša i kadra'!F:F,MATCH('Broj po sportovima (INFO)'!I6,'Broj djece sportaša i kadra'!E:E,0)),0)</f>
        <v>0</v>
      </c>
      <c r="L6" s="117"/>
      <c r="M6" s="117"/>
      <c r="N6" s="117"/>
      <c r="O6" s="117"/>
      <c r="P6" s="117"/>
    </row>
    <row r="7" spans="1:16" x14ac:dyDescent="0.25">
      <c r="A7" s="124" t="s">
        <v>759</v>
      </c>
      <c r="B7" s="125">
        <f>COUNTIF('Broj članica i članica'!$B$3:$B$1000,'Broj po sportovima (INFO)'!A7)</f>
        <v>0</v>
      </c>
      <c r="C7" s="126" t="s">
        <v>759</v>
      </c>
      <c r="D7" s="127">
        <f>COUNTIF('Broj članica i članica'!$E$3:$E$1000,'Broj po sportovima (INFO)'!C7)</f>
        <v>0</v>
      </c>
      <c r="E7" s="126" t="s">
        <v>759</v>
      </c>
      <c r="F7" s="127">
        <f>IFERROR(INDEX('Broj djece sportaša i kadra'!B:B,MATCH(E7,'Broj djece sportaša i kadra'!A:A,0)),0)</f>
        <v>0</v>
      </c>
      <c r="G7" s="126" t="s">
        <v>759</v>
      </c>
      <c r="H7" s="127">
        <f>IFERROR(INDEX('Broj djece sportaša i kadra'!D:D,MATCH('Broj po sportovima (INFO)'!G7,'Broj djece sportaša i kadra'!C:C,0)),0)</f>
        <v>0</v>
      </c>
      <c r="I7" s="126" t="s">
        <v>759</v>
      </c>
      <c r="J7" s="127">
        <f>IFERROR(INDEX('Broj djece sportaša i kadra'!F:F,MATCH('Broj po sportovima (INFO)'!I7,'Broj djece sportaša i kadra'!E:E,0)),0)</f>
        <v>0</v>
      </c>
      <c r="L7" s="117"/>
      <c r="M7" s="117"/>
      <c r="N7" s="117"/>
      <c r="O7" s="117"/>
      <c r="P7" s="117"/>
    </row>
    <row r="8" spans="1:16" x14ac:dyDescent="0.25">
      <c r="A8" s="124" t="s">
        <v>658</v>
      </c>
      <c r="B8" s="125">
        <f>COUNTIF('Broj članica i članica'!$B$3:$B$1000,'Broj po sportovima (INFO)'!A8)</f>
        <v>0</v>
      </c>
      <c r="C8" s="126" t="s">
        <v>658</v>
      </c>
      <c r="D8" s="127">
        <f>COUNTIF('Broj članica i članica'!$E$3:$E$1000,'Broj po sportovima (INFO)'!C8)</f>
        <v>0</v>
      </c>
      <c r="E8" s="126" t="s">
        <v>658</v>
      </c>
      <c r="F8" s="127">
        <f>IFERROR(INDEX('Broj djece sportaša i kadra'!B:B,MATCH(E8,'Broj djece sportaša i kadra'!A:A,0)),0)</f>
        <v>0</v>
      </c>
      <c r="G8" s="126" t="s">
        <v>658</v>
      </c>
      <c r="H8" s="127">
        <f>IFERROR(INDEX('Broj djece sportaša i kadra'!D:D,MATCH('Broj po sportovima (INFO)'!G8,'Broj djece sportaša i kadra'!C:C,0)),0)</f>
        <v>0</v>
      </c>
      <c r="I8" s="126" t="s">
        <v>658</v>
      </c>
      <c r="J8" s="127">
        <f>IFERROR(INDEX('Broj djece sportaša i kadra'!F:F,MATCH('Broj po sportovima (INFO)'!I8,'Broj djece sportaša i kadra'!E:E,0)),0)</f>
        <v>0</v>
      </c>
      <c r="L8" s="33"/>
      <c r="M8" s="33"/>
      <c r="N8" s="33"/>
      <c r="O8" s="33"/>
      <c r="P8" s="33"/>
    </row>
    <row r="9" spans="1:16" x14ac:dyDescent="0.25">
      <c r="A9" s="124" t="s">
        <v>659</v>
      </c>
      <c r="B9" s="125">
        <f>COUNTIF('Broj članica i članica'!$B$3:$B$1000,'Broj po sportovima (INFO)'!A9)</f>
        <v>0</v>
      </c>
      <c r="C9" s="126" t="s">
        <v>659</v>
      </c>
      <c r="D9" s="127">
        <f>COUNTIF('Broj članica i članica'!$E$3:$E$1000,'Broj po sportovima (INFO)'!C9)</f>
        <v>0</v>
      </c>
      <c r="E9" s="126" t="s">
        <v>659</v>
      </c>
      <c r="F9" s="127">
        <f>IFERROR(INDEX('Broj djece sportaša i kadra'!B:B,MATCH(E9,'Broj djece sportaša i kadra'!A:A,0)),0)</f>
        <v>0</v>
      </c>
      <c r="G9" s="126" t="s">
        <v>659</v>
      </c>
      <c r="H9" s="127">
        <f>IFERROR(INDEX('Broj djece sportaša i kadra'!D:D,MATCH('Broj po sportovima (INFO)'!G9,'Broj djece sportaša i kadra'!C:C,0)),0)</f>
        <v>0</v>
      </c>
      <c r="I9" s="126" t="s">
        <v>659</v>
      </c>
      <c r="J9" s="127">
        <f>IFERROR(INDEX('Broj djece sportaša i kadra'!F:F,MATCH('Broj po sportovima (INFO)'!I9,'Broj djece sportaša i kadra'!E:E,0)),0)</f>
        <v>0</v>
      </c>
    </row>
    <row r="10" spans="1:16" x14ac:dyDescent="0.25">
      <c r="A10" s="124" t="s">
        <v>798</v>
      </c>
      <c r="B10" s="125">
        <f>COUNTIF('Broj članica i članica'!$B$3:$B$1000,'Broj po sportovima (INFO)'!A10)</f>
        <v>0</v>
      </c>
      <c r="C10" s="126" t="s">
        <v>798</v>
      </c>
      <c r="D10" s="127">
        <f>COUNTIF('Broj članica i članica'!$E$3:$E$1000,'Broj po sportovima (INFO)'!C10)</f>
        <v>0</v>
      </c>
      <c r="E10" s="126" t="s">
        <v>798</v>
      </c>
      <c r="F10" s="127">
        <f>IFERROR(INDEX('Broj djece sportaša i kadra'!B:B,MATCH(E10,'Broj djece sportaša i kadra'!A:A,0)),0)</f>
        <v>0</v>
      </c>
      <c r="G10" s="126" t="s">
        <v>798</v>
      </c>
      <c r="H10" s="127">
        <f>IFERROR(INDEX('Broj djece sportaša i kadra'!D:D,MATCH('Broj po sportovima (INFO)'!G10,'Broj djece sportaša i kadra'!C:C,0)),0)</f>
        <v>0</v>
      </c>
      <c r="I10" s="126" t="s">
        <v>798</v>
      </c>
      <c r="J10" s="127">
        <f>IFERROR(INDEX('Broj djece sportaša i kadra'!F:F,MATCH('Broj po sportovima (INFO)'!I10,'Broj djece sportaša i kadra'!E:E,0)),0)</f>
        <v>0</v>
      </c>
    </row>
    <row r="11" spans="1:16" x14ac:dyDescent="0.25">
      <c r="A11" s="124" t="s">
        <v>660</v>
      </c>
      <c r="B11" s="125">
        <f>COUNTIF('Broj članica i članica'!$B$3:$B$1000,'Broj po sportovima (INFO)'!A11)</f>
        <v>0</v>
      </c>
      <c r="C11" s="126" t="s">
        <v>660</v>
      </c>
      <c r="D11" s="127">
        <f>COUNTIF('Broj članica i članica'!$E$3:$E$1000,'Broj po sportovima (INFO)'!C11)</f>
        <v>0</v>
      </c>
      <c r="E11" s="126" t="s">
        <v>660</v>
      </c>
      <c r="F11" s="127">
        <f>IFERROR(INDEX('Broj djece sportaša i kadra'!B:B,MATCH(E11,'Broj djece sportaša i kadra'!A:A,0)),0)</f>
        <v>0</v>
      </c>
      <c r="G11" s="126" t="s">
        <v>660</v>
      </c>
      <c r="H11" s="127">
        <f>IFERROR(INDEX('Broj djece sportaša i kadra'!D:D,MATCH('Broj po sportovima (INFO)'!G11,'Broj djece sportaša i kadra'!C:C,0)),0)</f>
        <v>0</v>
      </c>
      <c r="I11" s="126" t="s">
        <v>660</v>
      </c>
      <c r="J11" s="127">
        <f>IFERROR(INDEX('Broj djece sportaša i kadra'!F:F,MATCH('Broj po sportovima (INFO)'!I11,'Broj djece sportaša i kadra'!E:E,0)),0)</f>
        <v>0</v>
      </c>
    </row>
    <row r="12" spans="1:16" x14ac:dyDescent="0.25">
      <c r="A12" s="124" t="s">
        <v>661</v>
      </c>
      <c r="B12" s="125">
        <f>COUNTIF('Broj članica i članica'!$B$3:$B$1000,'Broj po sportovima (INFO)'!A12)</f>
        <v>0</v>
      </c>
      <c r="C12" s="126" t="s">
        <v>661</v>
      </c>
      <c r="D12" s="127">
        <f>COUNTIF('Broj članica i članica'!$E$3:$E$1000,'Broj po sportovima (INFO)'!C12)</f>
        <v>0</v>
      </c>
      <c r="E12" s="126" t="s">
        <v>661</v>
      </c>
      <c r="F12" s="127">
        <f>IFERROR(INDEX('Broj djece sportaša i kadra'!B:B,MATCH(E12,'Broj djece sportaša i kadra'!A:A,0)),0)</f>
        <v>0</v>
      </c>
      <c r="G12" s="126" t="s">
        <v>661</v>
      </c>
      <c r="H12" s="127">
        <f>IFERROR(INDEX('Broj djece sportaša i kadra'!D:D,MATCH('Broj po sportovima (INFO)'!G12,'Broj djece sportaša i kadra'!C:C,0)),0)</f>
        <v>0</v>
      </c>
      <c r="I12" s="126" t="s">
        <v>661</v>
      </c>
      <c r="J12" s="127">
        <f>IFERROR(INDEX('Broj djece sportaša i kadra'!F:F,MATCH('Broj po sportovima (INFO)'!I12,'Broj djece sportaša i kadra'!E:E,0)),0)</f>
        <v>0</v>
      </c>
    </row>
    <row r="13" spans="1:16" x14ac:dyDescent="0.25">
      <c r="A13" s="124" t="s">
        <v>741</v>
      </c>
      <c r="B13" s="125">
        <f>COUNTIF('Broj članica i članica'!$B$3:$B$1000,'Broj po sportovima (INFO)'!A13)</f>
        <v>0</v>
      </c>
      <c r="C13" s="126" t="s">
        <v>741</v>
      </c>
      <c r="D13" s="127">
        <f>COUNTIF('Broj članica i članica'!$E$3:$E$1000,'Broj po sportovima (INFO)'!C13)</f>
        <v>0</v>
      </c>
      <c r="E13" s="126" t="s">
        <v>741</v>
      </c>
      <c r="F13" s="127">
        <f>IFERROR(INDEX('Broj djece sportaša i kadra'!B:B,MATCH(E13,'Broj djece sportaša i kadra'!A:A,0)),0)</f>
        <v>0</v>
      </c>
      <c r="G13" s="126" t="s">
        <v>741</v>
      </c>
      <c r="H13" s="127">
        <f>IFERROR(INDEX('Broj djece sportaša i kadra'!D:D,MATCH('Broj po sportovima (INFO)'!G13,'Broj djece sportaša i kadra'!C:C,0)),0)</f>
        <v>0</v>
      </c>
      <c r="I13" s="126" t="s">
        <v>741</v>
      </c>
      <c r="J13" s="127">
        <f>IFERROR(INDEX('Broj djece sportaša i kadra'!F:F,MATCH('Broj po sportovima (INFO)'!I13,'Broj djece sportaša i kadra'!E:E,0)),0)</f>
        <v>0</v>
      </c>
    </row>
    <row r="14" spans="1:16" x14ac:dyDescent="0.25">
      <c r="A14" s="124" t="s">
        <v>662</v>
      </c>
      <c r="B14" s="125">
        <f>COUNTIF('Broj članica i članica'!$B$3:$B$1000,'Broj po sportovima (INFO)'!A14)</f>
        <v>0</v>
      </c>
      <c r="C14" s="126" t="s">
        <v>662</v>
      </c>
      <c r="D14" s="127">
        <f>COUNTIF('Broj članica i članica'!$E$3:$E$1000,'Broj po sportovima (INFO)'!C14)</f>
        <v>0</v>
      </c>
      <c r="E14" s="126" t="s">
        <v>662</v>
      </c>
      <c r="F14" s="127">
        <f>IFERROR(INDEX('Broj djece sportaša i kadra'!B:B,MATCH(E14,'Broj djece sportaša i kadra'!A:A,0)),0)</f>
        <v>0</v>
      </c>
      <c r="G14" s="126" t="s">
        <v>662</v>
      </c>
      <c r="H14" s="127">
        <f>IFERROR(INDEX('Broj djece sportaša i kadra'!D:D,MATCH('Broj po sportovima (INFO)'!G14,'Broj djece sportaša i kadra'!C:C,0)),0)</f>
        <v>0</v>
      </c>
      <c r="I14" s="126" t="s">
        <v>662</v>
      </c>
      <c r="J14" s="127">
        <f>IFERROR(INDEX('Broj djece sportaša i kadra'!F:F,MATCH('Broj po sportovima (INFO)'!I14,'Broj djece sportaša i kadra'!E:E,0)),0)</f>
        <v>0</v>
      </c>
    </row>
    <row r="15" spans="1:16" x14ac:dyDescent="0.25">
      <c r="A15" s="124" t="s">
        <v>663</v>
      </c>
      <c r="B15" s="125">
        <f>COUNTIF('Broj članica i članica'!$B$3:$B$1000,'Broj po sportovima (INFO)'!A15)</f>
        <v>0</v>
      </c>
      <c r="C15" s="126" t="s">
        <v>663</v>
      </c>
      <c r="D15" s="127">
        <f>COUNTIF('Broj članica i članica'!$E$3:$E$1000,'Broj po sportovima (INFO)'!C15)</f>
        <v>0</v>
      </c>
      <c r="E15" s="126" t="s">
        <v>663</v>
      </c>
      <c r="F15" s="127">
        <f>IFERROR(INDEX('Broj djece sportaša i kadra'!B:B,MATCH(E15,'Broj djece sportaša i kadra'!A:A,0)),0)</f>
        <v>0</v>
      </c>
      <c r="G15" s="126" t="s">
        <v>663</v>
      </c>
      <c r="H15" s="127">
        <f>IFERROR(INDEX('Broj djece sportaša i kadra'!D:D,MATCH('Broj po sportovima (INFO)'!G15,'Broj djece sportaša i kadra'!C:C,0)),0)</f>
        <v>0</v>
      </c>
      <c r="I15" s="126" t="s">
        <v>663</v>
      </c>
      <c r="J15" s="127">
        <f>IFERROR(INDEX('Broj djece sportaša i kadra'!F:F,MATCH('Broj po sportovima (INFO)'!I15,'Broj djece sportaša i kadra'!E:E,0)),0)</f>
        <v>0</v>
      </c>
    </row>
    <row r="16" spans="1:16" x14ac:dyDescent="0.25">
      <c r="A16" s="124" t="s">
        <v>664</v>
      </c>
      <c r="B16" s="125">
        <f>COUNTIF('Broj članica i članica'!$B$3:$B$1000,'Broj po sportovima (INFO)'!A16)</f>
        <v>0</v>
      </c>
      <c r="C16" s="126" t="s">
        <v>664</v>
      </c>
      <c r="D16" s="127">
        <f>COUNTIF('Broj članica i članica'!$E$3:$E$1000,'Broj po sportovima (INFO)'!C16)</f>
        <v>0</v>
      </c>
      <c r="E16" s="126" t="s">
        <v>664</v>
      </c>
      <c r="F16" s="127">
        <f>IFERROR(INDEX('Broj djece sportaša i kadra'!B:B,MATCH(E16,'Broj djece sportaša i kadra'!A:A,0)),0)</f>
        <v>0</v>
      </c>
      <c r="G16" s="126" t="s">
        <v>664</v>
      </c>
      <c r="H16" s="127">
        <f>IFERROR(INDEX('Broj djece sportaša i kadra'!D:D,MATCH('Broj po sportovima (INFO)'!G16,'Broj djece sportaša i kadra'!C:C,0)),0)</f>
        <v>0</v>
      </c>
      <c r="I16" s="126" t="s">
        <v>664</v>
      </c>
      <c r="J16" s="127">
        <f>IFERROR(INDEX('Broj djece sportaša i kadra'!F:F,MATCH('Broj po sportovima (INFO)'!I16,'Broj djece sportaša i kadra'!E:E,0)),0)</f>
        <v>0</v>
      </c>
    </row>
    <row r="17" spans="1:10" x14ac:dyDescent="0.25">
      <c r="A17" s="124" t="s">
        <v>665</v>
      </c>
      <c r="B17" s="125">
        <f>COUNTIF('Broj članica i članica'!$B$3:$B$1000,'Broj po sportovima (INFO)'!A17)</f>
        <v>0</v>
      </c>
      <c r="C17" s="126" t="s">
        <v>665</v>
      </c>
      <c r="D17" s="127">
        <f>COUNTIF('Broj članica i članica'!$E$3:$E$1000,'Broj po sportovima (INFO)'!C17)</f>
        <v>0</v>
      </c>
      <c r="E17" s="126" t="s">
        <v>665</v>
      </c>
      <c r="F17" s="127">
        <f>IFERROR(INDEX('Broj djece sportaša i kadra'!B:B,MATCH(E17,'Broj djece sportaša i kadra'!A:A,0)),0)</f>
        <v>0</v>
      </c>
      <c r="G17" s="126" t="s">
        <v>665</v>
      </c>
      <c r="H17" s="127">
        <f>IFERROR(INDEX('Broj djece sportaša i kadra'!D:D,MATCH('Broj po sportovima (INFO)'!G17,'Broj djece sportaša i kadra'!C:C,0)),0)</f>
        <v>0</v>
      </c>
      <c r="I17" s="126" t="s">
        <v>665</v>
      </c>
      <c r="J17" s="127">
        <f>IFERROR(INDEX('Broj djece sportaša i kadra'!F:F,MATCH('Broj po sportovima (INFO)'!I17,'Broj djece sportaša i kadra'!E:E,0)),0)</f>
        <v>0</v>
      </c>
    </row>
    <row r="18" spans="1:10" x14ac:dyDescent="0.25">
      <c r="A18" s="124" t="s">
        <v>666</v>
      </c>
      <c r="B18" s="125">
        <f>COUNTIF('Broj članica i članica'!$B$3:$B$1000,'Broj po sportovima (INFO)'!A18)</f>
        <v>0</v>
      </c>
      <c r="C18" s="126" t="s">
        <v>666</v>
      </c>
      <c r="D18" s="127">
        <f>COUNTIF('Broj članica i članica'!$E$3:$E$1000,'Broj po sportovima (INFO)'!C18)</f>
        <v>0</v>
      </c>
      <c r="E18" s="126" t="s">
        <v>666</v>
      </c>
      <c r="F18" s="127">
        <f>IFERROR(INDEX('Broj djece sportaša i kadra'!B:B,MATCH(E18,'Broj djece sportaša i kadra'!A:A,0)),0)</f>
        <v>0</v>
      </c>
      <c r="G18" s="126" t="s">
        <v>666</v>
      </c>
      <c r="H18" s="127">
        <f>IFERROR(INDEX('Broj djece sportaša i kadra'!D:D,MATCH('Broj po sportovima (INFO)'!G18,'Broj djece sportaša i kadra'!C:C,0)),0)</f>
        <v>0</v>
      </c>
      <c r="I18" s="126" t="s">
        <v>666</v>
      </c>
      <c r="J18" s="127">
        <f>IFERROR(INDEX('Broj djece sportaša i kadra'!F:F,MATCH('Broj po sportovima (INFO)'!I18,'Broj djece sportaša i kadra'!E:E,0)),0)</f>
        <v>0</v>
      </c>
    </row>
    <row r="19" spans="1:10" x14ac:dyDescent="0.25">
      <c r="A19" s="124" t="s">
        <v>764</v>
      </c>
      <c r="B19" s="125">
        <f>COUNTIF('Broj članica i članica'!$B$3:$B$1000,'Broj po sportovima (INFO)'!A19)</f>
        <v>0</v>
      </c>
      <c r="C19" s="126" t="s">
        <v>764</v>
      </c>
      <c r="D19" s="127">
        <f>COUNTIF('Broj članica i članica'!$E$3:$E$1000,'Broj po sportovima (INFO)'!C19)</f>
        <v>0</v>
      </c>
      <c r="E19" s="126" t="s">
        <v>764</v>
      </c>
      <c r="F19" s="127">
        <f>IFERROR(INDEX('Broj djece sportaša i kadra'!B:B,MATCH(E19,'Broj djece sportaša i kadra'!A:A,0)),0)</f>
        <v>0</v>
      </c>
      <c r="G19" s="126" t="s">
        <v>764</v>
      </c>
      <c r="H19" s="127">
        <f>IFERROR(INDEX('Broj djece sportaša i kadra'!D:D,MATCH('Broj po sportovima (INFO)'!G19,'Broj djece sportaša i kadra'!C:C,0)),0)</f>
        <v>0</v>
      </c>
      <c r="I19" s="126" t="s">
        <v>764</v>
      </c>
      <c r="J19" s="127">
        <f>IFERROR(INDEX('Broj djece sportaša i kadra'!F:F,MATCH('Broj po sportovima (INFO)'!I19,'Broj djece sportaša i kadra'!E:E,0)),0)</f>
        <v>0</v>
      </c>
    </row>
    <row r="20" spans="1:10" x14ac:dyDescent="0.25">
      <c r="A20" s="124" t="s">
        <v>667</v>
      </c>
      <c r="B20" s="125">
        <f>COUNTIF('Broj članica i članica'!$B$3:$B$1000,'Broj po sportovima (INFO)'!A20)</f>
        <v>0</v>
      </c>
      <c r="C20" s="126" t="s">
        <v>667</v>
      </c>
      <c r="D20" s="127">
        <f>COUNTIF('Broj članica i članica'!$E$3:$E$1000,'Broj po sportovima (INFO)'!C20)</f>
        <v>0</v>
      </c>
      <c r="E20" s="126" t="s">
        <v>667</v>
      </c>
      <c r="F20" s="127">
        <f>IFERROR(INDEX('Broj djece sportaša i kadra'!B:B,MATCH(E20,'Broj djece sportaša i kadra'!A:A,0)),0)</f>
        <v>0</v>
      </c>
      <c r="G20" s="126" t="s">
        <v>667</v>
      </c>
      <c r="H20" s="127">
        <f>IFERROR(INDEX('Broj djece sportaša i kadra'!D:D,MATCH('Broj po sportovima (INFO)'!G20,'Broj djece sportaša i kadra'!C:C,0)),0)</f>
        <v>0</v>
      </c>
      <c r="I20" s="126" t="s">
        <v>667</v>
      </c>
      <c r="J20" s="127">
        <f>IFERROR(INDEX('Broj djece sportaša i kadra'!F:F,MATCH('Broj po sportovima (INFO)'!I20,'Broj djece sportaša i kadra'!E:E,0)),0)</f>
        <v>0</v>
      </c>
    </row>
    <row r="21" spans="1:10" x14ac:dyDescent="0.25">
      <c r="A21" s="124" t="s">
        <v>796</v>
      </c>
      <c r="B21" s="125">
        <f>COUNTIF('Broj članica i članica'!$B$3:$B$1000,'Broj po sportovima (INFO)'!A21)</f>
        <v>0</v>
      </c>
      <c r="C21" s="126" t="s">
        <v>796</v>
      </c>
      <c r="D21" s="127">
        <f>COUNTIF('Broj članica i članica'!$E$3:$E$1000,'Broj po sportovima (INFO)'!C21)</f>
        <v>0</v>
      </c>
      <c r="E21" s="126" t="s">
        <v>796</v>
      </c>
      <c r="F21" s="127">
        <f>IFERROR(INDEX('Broj djece sportaša i kadra'!B:B,MATCH(E21,'Broj djece sportaša i kadra'!A:A,0)),0)</f>
        <v>0</v>
      </c>
      <c r="G21" s="126" t="s">
        <v>796</v>
      </c>
      <c r="H21" s="127">
        <f>IFERROR(INDEX('Broj djece sportaša i kadra'!D:D,MATCH('Broj po sportovima (INFO)'!G21,'Broj djece sportaša i kadra'!C:C,0)),0)</f>
        <v>0</v>
      </c>
      <c r="I21" s="126" t="s">
        <v>796</v>
      </c>
      <c r="J21" s="127">
        <f>IFERROR(INDEX('Broj djece sportaša i kadra'!F:F,MATCH('Broj po sportovima (INFO)'!I21,'Broj djece sportaša i kadra'!E:E,0)),0)</f>
        <v>0</v>
      </c>
    </row>
    <row r="22" spans="1:10" x14ac:dyDescent="0.25">
      <c r="A22" s="124" t="s">
        <v>668</v>
      </c>
      <c r="B22" s="125">
        <f>COUNTIF('Broj članica i članica'!$B$3:$B$1000,'Broj po sportovima (INFO)'!A22)</f>
        <v>0</v>
      </c>
      <c r="C22" s="126" t="s">
        <v>668</v>
      </c>
      <c r="D22" s="127">
        <f>COUNTIF('Broj članica i članica'!$E$3:$E$1000,'Broj po sportovima (INFO)'!C22)</f>
        <v>0</v>
      </c>
      <c r="E22" s="126" t="s">
        <v>668</v>
      </c>
      <c r="F22" s="127">
        <f>IFERROR(INDEX('Broj djece sportaša i kadra'!B:B,MATCH(E22,'Broj djece sportaša i kadra'!A:A,0)),0)</f>
        <v>0</v>
      </c>
      <c r="G22" s="126" t="s">
        <v>668</v>
      </c>
      <c r="H22" s="127">
        <f>IFERROR(INDEX('Broj djece sportaša i kadra'!D:D,MATCH('Broj po sportovima (INFO)'!G22,'Broj djece sportaša i kadra'!C:C,0)),0)</f>
        <v>0</v>
      </c>
      <c r="I22" s="126" t="s">
        <v>668</v>
      </c>
      <c r="J22" s="127">
        <f>IFERROR(INDEX('Broj djece sportaša i kadra'!F:F,MATCH('Broj po sportovima (INFO)'!I22,'Broj djece sportaša i kadra'!E:E,0)),0)</f>
        <v>0</v>
      </c>
    </row>
    <row r="23" spans="1:10" x14ac:dyDescent="0.25">
      <c r="A23" s="124" t="s">
        <v>669</v>
      </c>
      <c r="B23" s="125">
        <f>COUNTIF('Broj članica i članica'!$B$3:$B$1000,'Broj po sportovima (INFO)'!A23)</f>
        <v>0</v>
      </c>
      <c r="C23" s="126" t="s">
        <v>669</v>
      </c>
      <c r="D23" s="127">
        <f>COUNTIF('Broj članica i članica'!$E$3:$E$1000,'Broj po sportovima (INFO)'!C23)</f>
        <v>0</v>
      </c>
      <c r="E23" s="126" t="s">
        <v>669</v>
      </c>
      <c r="F23" s="127">
        <f>IFERROR(INDEX('Broj djece sportaša i kadra'!B:B,MATCH(E23,'Broj djece sportaša i kadra'!A:A,0)),0)</f>
        <v>0</v>
      </c>
      <c r="G23" s="126" t="s">
        <v>669</v>
      </c>
      <c r="H23" s="127">
        <f>IFERROR(INDEX('Broj djece sportaša i kadra'!D:D,MATCH('Broj po sportovima (INFO)'!G23,'Broj djece sportaša i kadra'!C:C,0)),0)</f>
        <v>0</v>
      </c>
      <c r="I23" s="126" t="s">
        <v>669</v>
      </c>
      <c r="J23" s="127">
        <f>IFERROR(INDEX('Broj djece sportaša i kadra'!F:F,MATCH('Broj po sportovima (INFO)'!I23,'Broj djece sportaša i kadra'!E:E,0)),0)</f>
        <v>0</v>
      </c>
    </row>
    <row r="24" spans="1:10" x14ac:dyDescent="0.25">
      <c r="A24" s="124" t="s">
        <v>670</v>
      </c>
      <c r="B24" s="125">
        <f>COUNTIF('Broj članica i članica'!$B$3:$B$1000,'Broj po sportovima (INFO)'!A24)</f>
        <v>0</v>
      </c>
      <c r="C24" s="126" t="s">
        <v>670</v>
      </c>
      <c r="D24" s="127">
        <f>COUNTIF('Broj članica i članica'!$E$3:$E$1000,'Broj po sportovima (INFO)'!C24)</f>
        <v>0</v>
      </c>
      <c r="E24" s="126" t="s">
        <v>670</v>
      </c>
      <c r="F24" s="127">
        <f>IFERROR(INDEX('Broj djece sportaša i kadra'!B:B,MATCH(E24,'Broj djece sportaša i kadra'!A:A,0)),0)</f>
        <v>0</v>
      </c>
      <c r="G24" s="126" t="s">
        <v>670</v>
      </c>
      <c r="H24" s="127">
        <f>IFERROR(INDEX('Broj djece sportaša i kadra'!D:D,MATCH('Broj po sportovima (INFO)'!G24,'Broj djece sportaša i kadra'!C:C,0)),0)</f>
        <v>0</v>
      </c>
      <c r="I24" s="126" t="s">
        <v>670</v>
      </c>
      <c r="J24" s="127">
        <f>IFERROR(INDEX('Broj djece sportaša i kadra'!F:F,MATCH('Broj po sportovima (INFO)'!I24,'Broj djece sportaša i kadra'!E:E,0)),0)</f>
        <v>0</v>
      </c>
    </row>
    <row r="25" spans="1:10" x14ac:dyDescent="0.25">
      <c r="A25" s="124" t="s">
        <v>671</v>
      </c>
      <c r="B25" s="125">
        <f>COUNTIF('Broj članica i članica'!$B$3:$B$1000,'Broj po sportovima (INFO)'!A25)</f>
        <v>0</v>
      </c>
      <c r="C25" s="126" t="s">
        <v>671</v>
      </c>
      <c r="D25" s="127">
        <f>COUNTIF('Broj članica i članica'!$E$3:$E$1000,'Broj po sportovima (INFO)'!C25)</f>
        <v>0</v>
      </c>
      <c r="E25" s="126" t="s">
        <v>671</v>
      </c>
      <c r="F25" s="127">
        <f>IFERROR(INDEX('Broj djece sportaša i kadra'!B:B,MATCH(E25,'Broj djece sportaša i kadra'!A:A,0)),0)</f>
        <v>0</v>
      </c>
      <c r="G25" s="126" t="s">
        <v>671</v>
      </c>
      <c r="H25" s="127">
        <f>IFERROR(INDEX('Broj djece sportaša i kadra'!D:D,MATCH('Broj po sportovima (INFO)'!G25,'Broj djece sportaša i kadra'!C:C,0)),0)</f>
        <v>0</v>
      </c>
      <c r="I25" s="126" t="s">
        <v>671</v>
      </c>
      <c r="J25" s="127">
        <f>IFERROR(INDEX('Broj djece sportaša i kadra'!F:F,MATCH('Broj po sportovima (INFO)'!I25,'Broj djece sportaša i kadra'!E:E,0)),0)</f>
        <v>0</v>
      </c>
    </row>
    <row r="26" spans="1:10" x14ac:dyDescent="0.25">
      <c r="A26" s="124" t="s">
        <v>672</v>
      </c>
      <c r="B26" s="125">
        <f>COUNTIF('Broj članica i članica'!$B$3:$B$1000,'Broj po sportovima (INFO)'!A26)</f>
        <v>0</v>
      </c>
      <c r="C26" s="126" t="s">
        <v>672</v>
      </c>
      <c r="D26" s="127">
        <f>COUNTIF('Broj članica i članica'!$E$3:$E$1000,'Broj po sportovima (INFO)'!C26)</f>
        <v>0</v>
      </c>
      <c r="E26" s="126" t="s">
        <v>672</v>
      </c>
      <c r="F26" s="127">
        <f>IFERROR(INDEX('Broj djece sportaša i kadra'!B:B,MATCH(E26,'Broj djece sportaša i kadra'!A:A,0)),0)</f>
        <v>0</v>
      </c>
      <c r="G26" s="126" t="s">
        <v>672</v>
      </c>
      <c r="H26" s="127">
        <f>IFERROR(INDEX('Broj djece sportaša i kadra'!D:D,MATCH('Broj po sportovima (INFO)'!G26,'Broj djece sportaša i kadra'!C:C,0)),0)</f>
        <v>0</v>
      </c>
      <c r="I26" s="126" t="s">
        <v>672</v>
      </c>
      <c r="J26" s="127">
        <f>IFERROR(INDEX('Broj djece sportaša i kadra'!F:F,MATCH('Broj po sportovima (INFO)'!I26,'Broj djece sportaša i kadra'!E:E,0)),0)</f>
        <v>0</v>
      </c>
    </row>
    <row r="27" spans="1:10" x14ac:dyDescent="0.25">
      <c r="A27" s="124" t="s">
        <v>765</v>
      </c>
      <c r="B27" s="125">
        <f>COUNTIF('Broj članica i članica'!$B$3:$B$1000,'Broj po sportovima (INFO)'!A27)</f>
        <v>0</v>
      </c>
      <c r="C27" s="126" t="s">
        <v>765</v>
      </c>
      <c r="D27" s="127">
        <f>COUNTIF('Broj članica i članica'!$E$3:$E$1000,'Broj po sportovima (INFO)'!C27)</f>
        <v>0</v>
      </c>
      <c r="E27" s="126" t="s">
        <v>765</v>
      </c>
      <c r="F27" s="127">
        <f>IFERROR(INDEX('Broj djece sportaša i kadra'!B:B,MATCH(E27,'Broj djece sportaša i kadra'!A:A,0)),0)</f>
        <v>0</v>
      </c>
      <c r="G27" s="126" t="s">
        <v>765</v>
      </c>
      <c r="H27" s="127">
        <f>IFERROR(INDEX('Broj djece sportaša i kadra'!D:D,MATCH('Broj po sportovima (INFO)'!G27,'Broj djece sportaša i kadra'!C:C,0)),0)</f>
        <v>0</v>
      </c>
      <c r="I27" s="126" t="s">
        <v>765</v>
      </c>
      <c r="J27" s="127">
        <f>IFERROR(INDEX('Broj djece sportaša i kadra'!F:F,MATCH('Broj po sportovima (INFO)'!I27,'Broj djece sportaša i kadra'!E:E,0)),0)</f>
        <v>0</v>
      </c>
    </row>
    <row r="28" spans="1:10" x14ac:dyDescent="0.25">
      <c r="A28" s="124" t="s">
        <v>742</v>
      </c>
      <c r="B28" s="125">
        <f>COUNTIF('Broj članica i članica'!$B$3:$B$1000,'Broj po sportovima (INFO)'!A28)</f>
        <v>0</v>
      </c>
      <c r="C28" s="126" t="s">
        <v>742</v>
      </c>
      <c r="D28" s="127">
        <f>COUNTIF('Broj članica i članica'!$E$3:$E$1000,'Broj po sportovima (INFO)'!C28)</f>
        <v>0</v>
      </c>
      <c r="E28" s="126" t="s">
        <v>742</v>
      </c>
      <c r="F28" s="127">
        <f>IFERROR(INDEX('Broj djece sportaša i kadra'!B:B,MATCH(E28,'Broj djece sportaša i kadra'!A:A,0)),0)</f>
        <v>0</v>
      </c>
      <c r="G28" s="126" t="s">
        <v>742</v>
      </c>
      <c r="H28" s="127">
        <f>IFERROR(INDEX('Broj djece sportaša i kadra'!D:D,MATCH('Broj po sportovima (INFO)'!G28,'Broj djece sportaša i kadra'!C:C,0)),0)</f>
        <v>0</v>
      </c>
      <c r="I28" s="126" t="s">
        <v>742</v>
      </c>
      <c r="J28" s="127">
        <f>IFERROR(INDEX('Broj djece sportaša i kadra'!F:F,MATCH('Broj po sportovima (INFO)'!I28,'Broj djece sportaša i kadra'!E:E,0)),0)</f>
        <v>0</v>
      </c>
    </row>
    <row r="29" spans="1:10" x14ac:dyDescent="0.25">
      <c r="A29" s="124" t="s">
        <v>673</v>
      </c>
      <c r="B29" s="125">
        <f>COUNTIF('Broj članica i članica'!$B$3:$B$1000,'Broj po sportovima (INFO)'!A29)</f>
        <v>0</v>
      </c>
      <c r="C29" s="126" t="s">
        <v>673</v>
      </c>
      <c r="D29" s="127">
        <f>COUNTIF('Broj članica i članica'!$E$3:$E$1000,'Broj po sportovima (INFO)'!C29)</f>
        <v>0</v>
      </c>
      <c r="E29" s="126" t="s">
        <v>673</v>
      </c>
      <c r="F29" s="127">
        <f>IFERROR(INDEX('Broj djece sportaša i kadra'!B:B,MATCH(E29,'Broj djece sportaša i kadra'!A:A,0)),0)</f>
        <v>0</v>
      </c>
      <c r="G29" s="126" t="s">
        <v>673</v>
      </c>
      <c r="H29" s="127">
        <f>IFERROR(INDEX('Broj djece sportaša i kadra'!D:D,MATCH('Broj po sportovima (INFO)'!G29,'Broj djece sportaša i kadra'!C:C,0)),0)</f>
        <v>0</v>
      </c>
      <c r="I29" s="126" t="s">
        <v>673</v>
      </c>
      <c r="J29" s="127">
        <f>IFERROR(INDEX('Broj djece sportaša i kadra'!F:F,MATCH('Broj po sportovima (INFO)'!I29,'Broj djece sportaša i kadra'!E:E,0)),0)</f>
        <v>0</v>
      </c>
    </row>
    <row r="30" spans="1:10" x14ac:dyDescent="0.25">
      <c r="A30" s="124" t="s">
        <v>674</v>
      </c>
      <c r="B30" s="125">
        <f>COUNTIF('Broj članica i članica'!$B$3:$B$1000,'Broj po sportovima (INFO)'!A30)</f>
        <v>0</v>
      </c>
      <c r="C30" s="126" t="s">
        <v>674</v>
      </c>
      <c r="D30" s="127">
        <f>COUNTIF('Broj članica i članica'!$E$3:$E$1000,'Broj po sportovima (INFO)'!C30)</f>
        <v>0</v>
      </c>
      <c r="E30" s="126" t="s">
        <v>674</v>
      </c>
      <c r="F30" s="127">
        <f>IFERROR(INDEX('Broj djece sportaša i kadra'!B:B,MATCH(E30,'Broj djece sportaša i kadra'!A:A,0)),0)</f>
        <v>0</v>
      </c>
      <c r="G30" s="126" t="s">
        <v>674</v>
      </c>
      <c r="H30" s="127">
        <f>IFERROR(INDEX('Broj djece sportaša i kadra'!D:D,MATCH('Broj po sportovima (INFO)'!G30,'Broj djece sportaša i kadra'!C:C,0)),0)</f>
        <v>0</v>
      </c>
      <c r="I30" s="126" t="s">
        <v>674</v>
      </c>
      <c r="J30" s="127">
        <f>IFERROR(INDEX('Broj djece sportaša i kadra'!F:F,MATCH('Broj po sportovima (INFO)'!I30,'Broj djece sportaša i kadra'!E:E,0)),0)</f>
        <v>0</v>
      </c>
    </row>
    <row r="31" spans="1:10" x14ac:dyDescent="0.25">
      <c r="A31" s="124" t="s">
        <v>801</v>
      </c>
      <c r="B31" s="125">
        <f>COUNTIF('Broj članica i članica'!$B$3:$B$1000,'Broj po sportovima (INFO)'!A31)</f>
        <v>0</v>
      </c>
      <c r="C31" s="126" t="s">
        <v>801</v>
      </c>
      <c r="D31" s="127">
        <f>COUNTIF('Broj članica i članica'!$E$3:$E$1000,'Broj po sportovima (INFO)'!C31)</f>
        <v>0</v>
      </c>
      <c r="E31" s="126" t="s">
        <v>801</v>
      </c>
      <c r="F31" s="127">
        <f>IFERROR(INDEX('Broj djece sportaša i kadra'!B:B,MATCH(E31,'Broj djece sportaša i kadra'!A:A,0)),0)</f>
        <v>0</v>
      </c>
      <c r="G31" s="126" t="s">
        <v>801</v>
      </c>
      <c r="H31" s="127">
        <f>IFERROR(INDEX('Broj djece sportaša i kadra'!D:D,MATCH('Broj po sportovima (INFO)'!G31,'Broj djece sportaša i kadra'!C:C,0)),0)</f>
        <v>0</v>
      </c>
      <c r="I31" s="126" t="s">
        <v>801</v>
      </c>
      <c r="J31" s="127">
        <f>IFERROR(INDEX('Broj djece sportaša i kadra'!F:F,MATCH('Broj po sportovima (INFO)'!I31,'Broj djece sportaša i kadra'!E:E,0)),0)</f>
        <v>0</v>
      </c>
    </row>
    <row r="32" spans="1:10" x14ac:dyDescent="0.25">
      <c r="A32" s="124" t="s">
        <v>675</v>
      </c>
      <c r="B32" s="125">
        <f>COUNTIF('Broj članica i članica'!$B$3:$B$1000,'Broj po sportovima (INFO)'!A32)</f>
        <v>0</v>
      </c>
      <c r="C32" s="126" t="s">
        <v>675</v>
      </c>
      <c r="D32" s="127">
        <f>COUNTIF('Broj članica i članica'!$E$3:$E$1000,'Broj po sportovima (INFO)'!C32)</f>
        <v>0</v>
      </c>
      <c r="E32" s="126" t="s">
        <v>675</v>
      </c>
      <c r="F32" s="127">
        <f>IFERROR(INDEX('Broj djece sportaša i kadra'!B:B,MATCH(E32,'Broj djece sportaša i kadra'!A:A,0)),0)</f>
        <v>0</v>
      </c>
      <c r="G32" s="126" t="s">
        <v>675</v>
      </c>
      <c r="H32" s="127">
        <f>IFERROR(INDEX('Broj djece sportaša i kadra'!D:D,MATCH('Broj po sportovima (INFO)'!G32,'Broj djece sportaša i kadra'!C:C,0)),0)</f>
        <v>0</v>
      </c>
      <c r="I32" s="126" t="s">
        <v>675</v>
      </c>
      <c r="J32" s="127">
        <f>IFERROR(INDEX('Broj djece sportaša i kadra'!F:F,MATCH('Broj po sportovima (INFO)'!I32,'Broj djece sportaša i kadra'!E:E,0)),0)</f>
        <v>0</v>
      </c>
    </row>
    <row r="33" spans="1:10" x14ac:dyDescent="0.25">
      <c r="A33" s="124" t="s">
        <v>676</v>
      </c>
      <c r="B33" s="125">
        <f>COUNTIF('Broj članica i članica'!$B$3:$B$1000,'Broj po sportovima (INFO)'!A33)</f>
        <v>0</v>
      </c>
      <c r="C33" s="126" t="s">
        <v>676</v>
      </c>
      <c r="D33" s="127">
        <f>COUNTIF('Broj članica i članica'!$E$3:$E$1000,'Broj po sportovima (INFO)'!C33)</f>
        <v>0</v>
      </c>
      <c r="E33" s="126" t="s">
        <v>676</v>
      </c>
      <c r="F33" s="127">
        <f>IFERROR(INDEX('Broj djece sportaša i kadra'!B:B,MATCH(E33,'Broj djece sportaša i kadra'!A:A,0)),0)</f>
        <v>0</v>
      </c>
      <c r="G33" s="126" t="s">
        <v>676</v>
      </c>
      <c r="H33" s="127">
        <f>IFERROR(INDEX('Broj djece sportaša i kadra'!D:D,MATCH('Broj po sportovima (INFO)'!G33,'Broj djece sportaša i kadra'!C:C,0)),0)</f>
        <v>0</v>
      </c>
      <c r="I33" s="126" t="s">
        <v>676</v>
      </c>
      <c r="J33" s="127">
        <f>IFERROR(INDEX('Broj djece sportaša i kadra'!F:F,MATCH('Broj po sportovima (INFO)'!I33,'Broj djece sportaša i kadra'!E:E,0)),0)</f>
        <v>0</v>
      </c>
    </row>
    <row r="34" spans="1:10" x14ac:dyDescent="0.25">
      <c r="A34" s="124" t="s">
        <v>812</v>
      </c>
      <c r="B34" s="125">
        <f>COUNTIF('Broj članica i članica'!$B$3:$B$1000,'Broj po sportovima (INFO)'!A34)</f>
        <v>0</v>
      </c>
      <c r="C34" s="126" t="s">
        <v>812</v>
      </c>
      <c r="D34" s="127">
        <f>COUNTIF('Broj članica i članica'!$E$3:$E$1000,'Broj po sportovima (INFO)'!C34)</f>
        <v>0</v>
      </c>
      <c r="E34" s="126" t="s">
        <v>812</v>
      </c>
      <c r="F34" s="127">
        <f>IFERROR(INDEX('Broj djece sportaša i kadra'!B:B,MATCH(E34,'Broj djece sportaša i kadra'!A:A,0)),0)</f>
        <v>0</v>
      </c>
      <c r="G34" s="126" t="s">
        <v>812</v>
      </c>
      <c r="H34" s="127">
        <f>IFERROR(INDEX('Broj djece sportaša i kadra'!D:D,MATCH('Broj po sportovima (INFO)'!G34,'Broj djece sportaša i kadra'!C:C,0)),0)</f>
        <v>0</v>
      </c>
      <c r="I34" s="126" t="s">
        <v>812</v>
      </c>
      <c r="J34" s="127">
        <f>IFERROR(INDEX('Broj djece sportaša i kadra'!F:F,MATCH('Broj po sportovima (INFO)'!I34,'Broj djece sportaša i kadra'!E:E,0)),0)</f>
        <v>0</v>
      </c>
    </row>
    <row r="35" spans="1:10" x14ac:dyDescent="0.25">
      <c r="A35" s="124" t="s">
        <v>768</v>
      </c>
      <c r="B35" s="125">
        <f>COUNTIF('Broj članica i članica'!$B$3:$B$1000,'Broj po sportovima (INFO)'!A35)</f>
        <v>0</v>
      </c>
      <c r="C35" s="126" t="s">
        <v>768</v>
      </c>
      <c r="D35" s="127">
        <f>COUNTIF('Broj članica i članica'!$E$3:$E$1000,'Broj po sportovima (INFO)'!C35)</f>
        <v>0</v>
      </c>
      <c r="E35" s="126" t="s">
        <v>768</v>
      </c>
      <c r="F35" s="127">
        <f>IFERROR(INDEX('Broj djece sportaša i kadra'!B:B,MATCH(E35,'Broj djece sportaša i kadra'!A:A,0)),0)</f>
        <v>0</v>
      </c>
      <c r="G35" s="126" t="s">
        <v>768</v>
      </c>
      <c r="H35" s="127">
        <f>IFERROR(INDEX('Broj djece sportaša i kadra'!D:D,MATCH('Broj po sportovima (INFO)'!G35,'Broj djece sportaša i kadra'!C:C,0)),0)</f>
        <v>0</v>
      </c>
      <c r="I35" s="126" t="s">
        <v>768</v>
      </c>
      <c r="J35" s="127">
        <f>IFERROR(INDEX('Broj djece sportaša i kadra'!F:F,MATCH('Broj po sportovima (INFO)'!I35,'Broj djece sportaša i kadra'!E:E,0)),0)</f>
        <v>0</v>
      </c>
    </row>
    <row r="36" spans="1:10" x14ac:dyDescent="0.25">
      <c r="A36" s="124" t="s">
        <v>677</v>
      </c>
      <c r="B36" s="125">
        <f>COUNTIF('Broj članica i članica'!$B$3:$B$1000,'Broj po sportovima (INFO)'!A36)</f>
        <v>0</v>
      </c>
      <c r="C36" s="126" t="s">
        <v>677</v>
      </c>
      <c r="D36" s="127">
        <f>COUNTIF('Broj članica i članica'!$E$3:$E$1000,'Broj po sportovima (INFO)'!C36)</f>
        <v>0</v>
      </c>
      <c r="E36" s="126" t="s">
        <v>677</v>
      </c>
      <c r="F36" s="127">
        <f>IFERROR(INDEX('Broj djece sportaša i kadra'!B:B,MATCH(E36,'Broj djece sportaša i kadra'!A:A,0)),0)</f>
        <v>0</v>
      </c>
      <c r="G36" s="126" t="s">
        <v>677</v>
      </c>
      <c r="H36" s="127">
        <f>IFERROR(INDEX('Broj djece sportaša i kadra'!D:D,MATCH('Broj po sportovima (INFO)'!G36,'Broj djece sportaša i kadra'!C:C,0)),0)</f>
        <v>0</v>
      </c>
      <c r="I36" s="126" t="s">
        <v>677</v>
      </c>
      <c r="J36" s="127">
        <f>IFERROR(INDEX('Broj djece sportaša i kadra'!F:F,MATCH('Broj po sportovima (INFO)'!I36,'Broj djece sportaša i kadra'!E:E,0)),0)</f>
        <v>0</v>
      </c>
    </row>
    <row r="37" spans="1:10" x14ac:dyDescent="0.25">
      <c r="A37" s="124" t="s">
        <v>678</v>
      </c>
      <c r="B37" s="125">
        <f>COUNTIF('Broj članica i članica'!$B$3:$B$1000,'Broj po sportovima (INFO)'!A37)</f>
        <v>0</v>
      </c>
      <c r="C37" s="126" t="s">
        <v>678</v>
      </c>
      <c r="D37" s="127">
        <f>COUNTIF('Broj članica i članica'!$E$3:$E$1000,'Broj po sportovima (INFO)'!C37)</f>
        <v>0</v>
      </c>
      <c r="E37" s="126" t="s">
        <v>678</v>
      </c>
      <c r="F37" s="127">
        <f>IFERROR(INDEX('Broj djece sportaša i kadra'!B:B,MATCH(E37,'Broj djece sportaša i kadra'!A:A,0)),0)</f>
        <v>0</v>
      </c>
      <c r="G37" s="126" t="s">
        <v>678</v>
      </c>
      <c r="H37" s="127">
        <f>IFERROR(INDEX('Broj djece sportaša i kadra'!D:D,MATCH('Broj po sportovima (INFO)'!G37,'Broj djece sportaša i kadra'!C:C,0)),0)</f>
        <v>0</v>
      </c>
      <c r="I37" s="126" t="s">
        <v>678</v>
      </c>
      <c r="J37" s="127">
        <f>IFERROR(INDEX('Broj djece sportaša i kadra'!F:F,MATCH('Broj po sportovima (INFO)'!I37,'Broj djece sportaša i kadra'!E:E,0)),0)</f>
        <v>0</v>
      </c>
    </row>
    <row r="38" spans="1:10" x14ac:dyDescent="0.25">
      <c r="A38" s="124" t="s">
        <v>679</v>
      </c>
      <c r="B38" s="125">
        <f>COUNTIF('Broj članica i članica'!$B$3:$B$1000,'Broj po sportovima (INFO)'!A38)</f>
        <v>0</v>
      </c>
      <c r="C38" s="126" t="s">
        <v>679</v>
      </c>
      <c r="D38" s="127">
        <f>COUNTIF('Broj članica i članica'!$E$3:$E$1000,'Broj po sportovima (INFO)'!C38)</f>
        <v>0</v>
      </c>
      <c r="E38" s="126" t="s">
        <v>679</v>
      </c>
      <c r="F38" s="127">
        <f>IFERROR(INDEX('Broj djece sportaša i kadra'!B:B,MATCH(E38,'Broj djece sportaša i kadra'!A:A,0)),0)</f>
        <v>0</v>
      </c>
      <c r="G38" s="126" t="s">
        <v>679</v>
      </c>
      <c r="H38" s="127">
        <f>IFERROR(INDEX('Broj djece sportaša i kadra'!D:D,MATCH('Broj po sportovima (INFO)'!G38,'Broj djece sportaša i kadra'!C:C,0)),0)</f>
        <v>0</v>
      </c>
      <c r="I38" s="126" t="s">
        <v>679</v>
      </c>
      <c r="J38" s="127">
        <f>IFERROR(INDEX('Broj djece sportaša i kadra'!F:F,MATCH('Broj po sportovima (INFO)'!I38,'Broj djece sportaša i kadra'!E:E,0)),0)</f>
        <v>0</v>
      </c>
    </row>
    <row r="39" spans="1:10" x14ac:dyDescent="0.25">
      <c r="A39" s="124" t="s">
        <v>680</v>
      </c>
      <c r="B39" s="125">
        <f>COUNTIF('Broj članica i članica'!$B$3:$B$1000,'Broj po sportovima (INFO)'!A39)</f>
        <v>0</v>
      </c>
      <c r="C39" s="126" t="s">
        <v>680</v>
      </c>
      <c r="D39" s="127">
        <f>COUNTIF('Broj članica i članica'!$E$3:$E$1000,'Broj po sportovima (INFO)'!C39)</f>
        <v>0</v>
      </c>
      <c r="E39" s="126" t="s">
        <v>680</v>
      </c>
      <c r="F39" s="127">
        <f>IFERROR(INDEX('Broj djece sportaša i kadra'!B:B,MATCH(E39,'Broj djece sportaša i kadra'!A:A,0)),0)</f>
        <v>0</v>
      </c>
      <c r="G39" s="126" t="s">
        <v>680</v>
      </c>
      <c r="H39" s="127">
        <f>IFERROR(INDEX('Broj djece sportaša i kadra'!D:D,MATCH('Broj po sportovima (INFO)'!G39,'Broj djece sportaša i kadra'!C:C,0)),0)</f>
        <v>0</v>
      </c>
      <c r="I39" s="126" t="s">
        <v>680</v>
      </c>
      <c r="J39" s="127">
        <f>IFERROR(INDEX('Broj djece sportaša i kadra'!F:F,MATCH('Broj po sportovima (INFO)'!I39,'Broj djece sportaša i kadra'!E:E,0)),0)</f>
        <v>0</v>
      </c>
    </row>
    <row r="40" spans="1:10" x14ac:dyDescent="0.25">
      <c r="A40" s="124" t="s">
        <v>743</v>
      </c>
      <c r="B40" s="125">
        <f>COUNTIF('Broj članica i članica'!$B$3:$B$1000,'Broj po sportovima (INFO)'!A40)</f>
        <v>0</v>
      </c>
      <c r="C40" s="126" t="s">
        <v>743</v>
      </c>
      <c r="D40" s="127">
        <f>COUNTIF('Broj članica i članica'!$E$3:$E$1000,'Broj po sportovima (INFO)'!C40)</f>
        <v>0</v>
      </c>
      <c r="E40" s="126" t="s">
        <v>743</v>
      </c>
      <c r="F40" s="127">
        <f>IFERROR(INDEX('Broj djece sportaša i kadra'!B:B,MATCH(E40,'Broj djece sportaša i kadra'!A:A,0)),0)</f>
        <v>0</v>
      </c>
      <c r="G40" s="126" t="s">
        <v>743</v>
      </c>
      <c r="H40" s="127">
        <f>IFERROR(INDEX('Broj djece sportaša i kadra'!D:D,MATCH('Broj po sportovima (INFO)'!G40,'Broj djece sportaša i kadra'!C:C,0)),0)</f>
        <v>0</v>
      </c>
      <c r="I40" s="126" t="s">
        <v>743</v>
      </c>
      <c r="J40" s="127">
        <f>IFERROR(INDEX('Broj djece sportaša i kadra'!F:F,MATCH('Broj po sportovima (INFO)'!I40,'Broj djece sportaša i kadra'!E:E,0)),0)</f>
        <v>0</v>
      </c>
    </row>
    <row r="41" spans="1:10" x14ac:dyDescent="0.25">
      <c r="A41" s="124" t="s">
        <v>681</v>
      </c>
      <c r="B41" s="125">
        <f>COUNTIF('Broj članica i članica'!$B$3:$B$1000,'Broj po sportovima (INFO)'!A41)</f>
        <v>0</v>
      </c>
      <c r="C41" s="126" t="s">
        <v>681</v>
      </c>
      <c r="D41" s="127">
        <f>COUNTIF('Broj članica i članica'!$E$3:$E$1000,'Broj po sportovima (INFO)'!C41)</f>
        <v>0</v>
      </c>
      <c r="E41" s="126" t="s">
        <v>681</v>
      </c>
      <c r="F41" s="127">
        <f>IFERROR(INDEX('Broj djece sportaša i kadra'!B:B,MATCH(E41,'Broj djece sportaša i kadra'!A:A,0)),0)</f>
        <v>0</v>
      </c>
      <c r="G41" s="126" t="s">
        <v>681</v>
      </c>
      <c r="H41" s="127">
        <f>IFERROR(INDEX('Broj djece sportaša i kadra'!D:D,MATCH('Broj po sportovima (INFO)'!G41,'Broj djece sportaša i kadra'!C:C,0)),0)</f>
        <v>0</v>
      </c>
      <c r="I41" s="126" t="s">
        <v>681</v>
      </c>
      <c r="J41" s="127">
        <f>IFERROR(INDEX('Broj djece sportaša i kadra'!F:F,MATCH('Broj po sportovima (INFO)'!I41,'Broj djece sportaša i kadra'!E:E,0)),0)</f>
        <v>0</v>
      </c>
    </row>
    <row r="42" spans="1:10" x14ac:dyDescent="0.25">
      <c r="A42" s="124" t="s">
        <v>740</v>
      </c>
      <c r="B42" s="125">
        <f>COUNTIF('Broj članica i članica'!$B$3:$B$1000,'Broj po sportovima (INFO)'!A42)</f>
        <v>0</v>
      </c>
      <c r="C42" s="126" t="s">
        <v>740</v>
      </c>
      <c r="D42" s="127">
        <f>COUNTIF('Broj članica i članica'!$E$3:$E$1000,'Broj po sportovima (INFO)'!C42)</f>
        <v>0</v>
      </c>
      <c r="E42" s="126" t="s">
        <v>740</v>
      </c>
      <c r="F42" s="127">
        <f>IFERROR(INDEX('Broj djece sportaša i kadra'!B:B,MATCH(E42,'Broj djece sportaša i kadra'!A:A,0)),0)</f>
        <v>0</v>
      </c>
      <c r="G42" s="126" t="s">
        <v>740</v>
      </c>
      <c r="H42" s="127">
        <f>IFERROR(INDEX('Broj djece sportaša i kadra'!D:D,MATCH('Broj po sportovima (INFO)'!G42,'Broj djece sportaša i kadra'!C:C,0)),0)</f>
        <v>0</v>
      </c>
      <c r="I42" s="126" t="s">
        <v>740</v>
      </c>
      <c r="J42" s="127">
        <f>IFERROR(INDEX('Broj djece sportaša i kadra'!F:F,MATCH('Broj po sportovima (INFO)'!I42,'Broj djece sportaša i kadra'!E:E,0)),0)</f>
        <v>0</v>
      </c>
    </row>
    <row r="43" spans="1:10" x14ac:dyDescent="0.25">
      <c r="A43" s="124" t="s">
        <v>682</v>
      </c>
      <c r="B43" s="125">
        <f>COUNTIF('Broj članica i članica'!$B$3:$B$1000,'Broj po sportovima (INFO)'!A43)</f>
        <v>0</v>
      </c>
      <c r="C43" s="126" t="s">
        <v>682</v>
      </c>
      <c r="D43" s="127">
        <f>COUNTIF('Broj članica i članica'!$E$3:$E$1000,'Broj po sportovima (INFO)'!C43)</f>
        <v>0</v>
      </c>
      <c r="E43" s="126" t="s">
        <v>682</v>
      </c>
      <c r="F43" s="127">
        <f>IFERROR(INDEX('Broj djece sportaša i kadra'!B:B,MATCH(E43,'Broj djece sportaša i kadra'!A:A,0)),0)</f>
        <v>0</v>
      </c>
      <c r="G43" s="126" t="s">
        <v>682</v>
      </c>
      <c r="H43" s="127">
        <f>IFERROR(INDEX('Broj djece sportaša i kadra'!D:D,MATCH('Broj po sportovima (INFO)'!G43,'Broj djece sportaša i kadra'!C:C,0)),0)</f>
        <v>0</v>
      </c>
      <c r="I43" s="126" t="s">
        <v>682</v>
      </c>
      <c r="J43" s="127">
        <f>IFERROR(INDEX('Broj djece sportaša i kadra'!F:F,MATCH('Broj po sportovima (INFO)'!I43,'Broj djece sportaša i kadra'!E:E,0)),0)</f>
        <v>0</v>
      </c>
    </row>
    <row r="44" spans="1:10" x14ac:dyDescent="0.25">
      <c r="A44" s="124" t="s">
        <v>770</v>
      </c>
      <c r="B44" s="125">
        <f>COUNTIF('Broj članica i članica'!$B$3:$B$1000,'Broj po sportovima (INFO)'!A44)</f>
        <v>0</v>
      </c>
      <c r="C44" s="126" t="s">
        <v>770</v>
      </c>
      <c r="D44" s="127">
        <f>COUNTIF('Broj članica i članica'!$E$3:$E$1000,'Broj po sportovima (INFO)'!C44)</f>
        <v>0</v>
      </c>
      <c r="E44" s="126" t="s">
        <v>770</v>
      </c>
      <c r="F44" s="127">
        <f>IFERROR(INDEX('Broj djece sportaša i kadra'!B:B,MATCH(E44,'Broj djece sportaša i kadra'!A:A,0)),0)</f>
        <v>0</v>
      </c>
      <c r="G44" s="126" t="s">
        <v>770</v>
      </c>
      <c r="H44" s="127">
        <f>IFERROR(INDEX('Broj djece sportaša i kadra'!D:D,MATCH('Broj po sportovima (INFO)'!G44,'Broj djece sportaša i kadra'!C:C,0)),0)</f>
        <v>0</v>
      </c>
      <c r="I44" s="126" t="s">
        <v>770</v>
      </c>
      <c r="J44" s="127">
        <f>IFERROR(INDEX('Broj djece sportaša i kadra'!F:F,MATCH('Broj po sportovima (INFO)'!I44,'Broj djece sportaša i kadra'!E:E,0)),0)</f>
        <v>0</v>
      </c>
    </row>
    <row r="45" spans="1:10" x14ac:dyDescent="0.25">
      <c r="A45" s="124" t="s">
        <v>802</v>
      </c>
      <c r="B45" s="125">
        <f>COUNTIF('Broj članica i članica'!$B$3:$B$1000,'Broj po sportovima (INFO)'!A45)</f>
        <v>0</v>
      </c>
      <c r="C45" s="126" t="s">
        <v>802</v>
      </c>
      <c r="D45" s="127">
        <f>COUNTIF('Broj članica i članica'!$E$3:$E$1000,'Broj po sportovima (INFO)'!C45)</f>
        <v>0</v>
      </c>
      <c r="E45" s="126" t="s">
        <v>802</v>
      </c>
      <c r="F45" s="127">
        <f>IFERROR(INDEX('Broj djece sportaša i kadra'!B:B,MATCH(E45,'Broj djece sportaša i kadra'!A:A,0)),0)</f>
        <v>0</v>
      </c>
      <c r="G45" s="126" t="s">
        <v>802</v>
      </c>
      <c r="H45" s="127">
        <f>IFERROR(INDEX('Broj djece sportaša i kadra'!D:D,MATCH('Broj po sportovima (INFO)'!G45,'Broj djece sportaša i kadra'!C:C,0)),0)</f>
        <v>0</v>
      </c>
      <c r="I45" s="126" t="s">
        <v>802</v>
      </c>
      <c r="J45" s="127">
        <f>IFERROR(INDEX('Broj djece sportaša i kadra'!F:F,MATCH('Broj po sportovima (INFO)'!I45,'Broj djece sportaša i kadra'!E:E,0)),0)</f>
        <v>0</v>
      </c>
    </row>
    <row r="46" spans="1:10" x14ac:dyDescent="0.25">
      <c r="A46" s="124" t="s">
        <v>683</v>
      </c>
      <c r="B46" s="125">
        <f>COUNTIF('Broj članica i članica'!$B$3:$B$1000,'Broj po sportovima (INFO)'!A46)</f>
        <v>0</v>
      </c>
      <c r="C46" s="126" t="s">
        <v>683</v>
      </c>
      <c r="D46" s="127">
        <f>COUNTIF('Broj članica i članica'!$E$3:$E$1000,'Broj po sportovima (INFO)'!C46)</f>
        <v>0</v>
      </c>
      <c r="E46" s="126" t="s">
        <v>683</v>
      </c>
      <c r="F46" s="127">
        <f>IFERROR(INDEX('Broj djece sportaša i kadra'!B:B,MATCH(E46,'Broj djece sportaša i kadra'!A:A,0)),0)</f>
        <v>0</v>
      </c>
      <c r="G46" s="126" t="s">
        <v>683</v>
      </c>
      <c r="H46" s="127">
        <f>IFERROR(INDEX('Broj djece sportaša i kadra'!D:D,MATCH('Broj po sportovima (INFO)'!G46,'Broj djece sportaša i kadra'!C:C,0)),0)</f>
        <v>0</v>
      </c>
      <c r="I46" s="126" t="s">
        <v>683</v>
      </c>
      <c r="J46" s="127">
        <f>IFERROR(INDEX('Broj djece sportaša i kadra'!F:F,MATCH('Broj po sportovima (INFO)'!I46,'Broj djece sportaša i kadra'!E:E,0)),0)</f>
        <v>0</v>
      </c>
    </row>
    <row r="47" spans="1:10" x14ac:dyDescent="0.25">
      <c r="A47" s="124" t="s">
        <v>684</v>
      </c>
      <c r="B47" s="125">
        <f>COUNTIF('Broj članica i članica'!$B$3:$B$1000,'Broj po sportovima (INFO)'!A47)</f>
        <v>0</v>
      </c>
      <c r="C47" s="126" t="s">
        <v>684</v>
      </c>
      <c r="D47" s="127">
        <f>COUNTIF('Broj članica i članica'!$E$3:$E$1000,'Broj po sportovima (INFO)'!C47)</f>
        <v>0</v>
      </c>
      <c r="E47" s="126" t="s">
        <v>684</v>
      </c>
      <c r="F47" s="127">
        <f>IFERROR(INDEX('Broj djece sportaša i kadra'!B:B,MATCH(E47,'Broj djece sportaša i kadra'!A:A,0)),0)</f>
        <v>0</v>
      </c>
      <c r="G47" s="126" t="s">
        <v>684</v>
      </c>
      <c r="H47" s="127">
        <f>IFERROR(INDEX('Broj djece sportaša i kadra'!D:D,MATCH('Broj po sportovima (INFO)'!G47,'Broj djece sportaša i kadra'!C:C,0)),0)</f>
        <v>0</v>
      </c>
      <c r="I47" s="126" t="s">
        <v>684</v>
      </c>
      <c r="J47" s="127">
        <f>IFERROR(INDEX('Broj djece sportaša i kadra'!F:F,MATCH('Broj po sportovima (INFO)'!I47,'Broj djece sportaša i kadra'!E:E,0)),0)</f>
        <v>0</v>
      </c>
    </row>
    <row r="48" spans="1:10" x14ac:dyDescent="0.25">
      <c r="A48" s="124" t="s">
        <v>685</v>
      </c>
      <c r="B48" s="125">
        <f>COUNTIF('Broj članica i članica'!$B$3:$B$1000,'Broj po sportovima (INFO)'!A48)</f>
        <v>0</v>
      </c>
      <c r="C48" s="126" t="s">
        <v>685</v>
      </c>
      <c r="D48" s="127">
        <f>COUNTIF('Broj članica i članica'!$E$3:$E$1000,'Broj po sportovima (INFO)'!C48)</f>
        <v>0</v>
      </c>
      <c r="E48" s="126" t="s">
        <v>685</v>
      </c>
      <c r="F48" s="127">
        <f>IFERROR(INDEX('Broj djece sportaša i kadra'!B:B,MATCH(E48,'Broj djece sportaša i kadra'!A:A,0)),0)</f>
        <v>0</v>
      </c>
      <c r="G48" s="126" t="s">
        <v>685</v>
      </c>
      <c r="H48" s="127">
        <f>IFERROR(INDEX('Broj djece sportaša i kadra'!D:D,MATCH('Broj po sportovima (INFO)'!G48,'Broj djece sportaša i kadra'!C:C,0)),0)</f>
        <v>0</v>
      </c>
      <c r="I48" s="126" t="s">
        <v>685</v>
      </c>
      <c r="J48" s="127">
        <f>IFERROR(INDEX('Broj djece sportaša i kadra'!F:F,MATCH('Broj po sportovima (INFO)'!I48,'Broj djece sportaša i kadra'!E:E,0)),0)</f>
        <v>0</v>
      </c>
    </row>
    <row r="49" spans="1:10" x14ac:dyDescent="0.25">
      <c r="A49" s="124" t="s">
        <v>686</v>
      </c>
      <c r="B49" s="125">
        <f>COUNTIF('Broj članica i članica'!$B$3:$B$1000,'Broj po sportovima (INFO)'!A49)</f>
        <v>0</v>
      </c>
      <c r="C49" s="126" t="s">
        <v>686</v>
      </c>
      <c r="D49" s="127">
        <f>COUNTIF('Broj članica i članica'!$E$3:$E$1000,'Broj po sportovima (INFO)'!C49)</f>
        <v>0</v>
      </c>
      <c r="E49" s="126" t="s">
        <v>686</v>
      </c>
      <c r="F49" s="127">
        <f>IFERROR(INDEX('Broj djece sportaša i kadra'!B:B,MATCH(E49,'Broj djece sportaša i kadra'!A:A,0)),0)</f>
        <v>0</v>
      </c>
      <c r="G49" s="126" t="s">
        <v>686</v>
      </c>
      <c r="H49" s="127">
        <f>IFERROR(INDEX('Broj djece sportaša i kadra'!D:D,MATCH('Broj po sportovima (INFO)'!G49,'Broj djece sportaša i kadra'!C:C,0)),0)</f>
        <v>0</v>
      </c>
      <c r="I49" s="126" t="s">
        <v>686</v>
      </c>
      <c r="J49" s="127">
        <f>IFERROR(INDEX('Broj djece sportaša i kadra'!F:F,MATCH('Broj po sportovima (INFO)'!I49,'Broj djece sportaša i kadra'!E:E,0)),0)</f>
        <v>0</v>
      </c>
    </row>
    <row r="50" spans="1:10" x14ac:dyDescent="0.25">
      <c r="A50" s="124" t="s">
        <v>687</v>
      </c>
      <c r="B50" s="125">
        <f>COUNTIF('Broj članica i članica'!$B$3:$B$1000,'Broj po sportovima (INFO)'!A50)</f>
        <v>0</v>
      </c>
      <c r="C50" s="126" t="s">
        <v>687</v>
      </c>
      <c r="D50" s="127">
        <f>COUNTIF('Broj članica i članica'!$E$3:$E$1000,'Broj po sportovima (INFO)'!C50)</f>
        <v>0</v>
      </c>
      <c r="E50" s="126" t="s">
        <v>687</v>
      </c>
      <c r="F50" s="127">
        <f>IFERROR(INDEX('Broj djece sportaša i kadra'!B:B,MATCH(E50,'Broj djece sportaša i kadra'!A:A,0)),0)</f>
        <v>0</v>
      </c>
      <c r="G50" s="126" t="s">
        <v>687</v>
      </c>
      <c r="H50" s="127">
        <f>IFERROR(INDEX('Broj djece sportaša i kadra'!D:D,MATCH('Broj po sportovima (INFO)'!G50,'Broj djece sportaša i kadra'!C:C,0)),0)</f>
        <v>0</v>
      </c>
      <c r="I50" s="126" t="s">
        <v>687</v>
      </c>
      <c r="J50" s="127">
        <f>IFERROR(INDEX('Broj djece sportaša i kadra'!F:F,MATCH('Broj po sportovima (INFO)'!I50,'Broj djece sportaša i kadra'!E:E,0)),0)</f>
        <v>0</v>
      </c>
    </row>
    <row r="51" spans="1:10" x14ac:dyDescent="0.25">
      <c r="A51" s="124" t="s">
        <v>688</v>
      </c>
      <c r="B51" s="125">
        <f>COUNTIF('Broj članica i članica'!$B$3:$B$1000,'Broj po sportovima (INFO)'!A51)</f>
        <v>0</v>
      </c>
      <c r="C51" s="126" t="s">
        <v>688</v>
      </c>
      <c r="D51" s="127">
        <f>COUNTIF('Broj članica i članica'!$E$3:$E$1000,'Broj po sportovima (INFO)'!C51)</f>
        <v>0</v>
      </c>
      <c r="E51" s="126" t="s">
        <v>688</v>
      </c>
      <c r="F51" s="127">
        <f>IFERROR(INDEX('Broj djece sportaša i kadra'!B:B,MATCH(E51,'Broj djece sportaša i kadra'!A:A,0)),0)</f>
        <v>0</v>
      </c>
      <c r="G51" s="126" t="s">
        <v>688</v>
      </c>
      <c r="H51" s="127">
        <f>IFERROR(INDEX('Broj djece sportaša i kadra'!D:D,MATCH('Broj po sportovima (INFO)'!G51,'Broj djece sportaša i kadra'!C:C,0)),0)</f>
        <v>0</v>
      </c>
      <c r="I51" s="126" t="s">
        <v>688</v>
      </c>
      <c r="J51" s="127">
        <f>IFERROR(INDEX('Broj djece sportaša i kadra'!F:F,MATCH('Broj po sportovima (INFO)'!I51,'Broj djece sportaša i kadra'!E:E,0)),0)</f>
        <v>0</v>
      </c>
    </row>
    <row r="52" spans="1:10" x14ac:dyDescent="0.25">
      <c r="A52" s="124" t="s">
        <v>689</v>
      </c>
      <c r="B52" s="125">
        <f>COUNTIF('Broj članica i članica'!$B$3:$B$1000,'Broj po sportovima (INFO)'!A52)</f>
        <v>0</v>
      </c>
      <c r="C52" s="126" t="s">
        <v>689</v>
      </c>
      <c r="D52" s="127">
        <f>COUNTIF('Broj članica i članica'!$E$3:$E$1000,'Broj po sportovima (INFO)'!C52)</f>
        <v>0</v>
      </c>
      <c r="E52" s="126" t="s">
        <v>689</v>
      </c>
      <c r="F52" s="127">
        <f>IFERROR(INDEX('Broj djece sportaša i kadra'!B:B,MATCH(E52,'Broj djece sportaša i kadra'!A:A,0)),0)</f>
        <v>0</v>
      </c>
      <c r="G52" s="126" t="s">
        <v>689</v>
      </c>
      <c r="H52" s="127">
        <f>IFERROR(INDEX('Broj djece sportaša i kadra'!D:D,MATCH('Broj po sportovima (INFO)'!G52,'Broj djece sportaša i kadra'!C:C,0)),0)</f>
        <v>0</v>
      </c>
      <c r="I52" s="126" t="s">
        <v>689</v>
      </c>
      <c r="J52" s="127">
        <f>IFERROR(INDEX('Broj djece sportaša i kadra'!F:F,MATCH('Broj po sportovima (INFO)'!I52,'Broj djece sportaša i kadra'!E:E,0)),0)</f>
        <v>0</v>
      </c>
    </row>
    <row r="53" spans="1:10" x14ac:dyDescent="0.25">
      <c r="A53" s="124" t="s">
        <v>690</v>
      </c>
      <c r="B53" s="125">
        <f>COUNTIF('Broj članica i članica'!$B$3:$B$1000,'Broj po sportovima (INFO)'!A53)</f>
        <v>0</v>
      </c>
      <c r="C53" s="126" t="s">
        <v>690</v>
      </c>
      <c r="D53" s="127">
        <f>COUNTIF('Broj članica i članica'!$E$3:$E$1000,'Broj po sportovima (INFO)'!C53)</f>
        <v>0</v>
      </c>
      <c r="E53" s="126" t="s">
        <v>690</v>
      </c>
      <c r="F53" s="127">
        <f>IFERROR(INDEX('Broj djece sportaša i kadra'!B:B,MATCH(E53,'Broj djece sportaša i kadra'!A:A,0)),0)</f>
        <v>0</v>
      </c>
      <c r="G53" s="126" t="s">
        <v>690</v>
      </c>
      <c r="H53" s="127">
        <f>IFERROR(INDEX('Broj djece sportaša i kadra'!D:D,MATCH('Broj po sportovima (INFO)'!G53,'Broj djece sportaša i kadra'!C:C,0)),0)</f>
        <v>0</v>
      </c>
      <c r="I53" s="126" t="s">
        <v>690</v>
      </c>
      <c r="J53" s="127">
        <f>IFERROR(INDEX('Broj djece sportaša i kadra'!F:F,MATCH('Broj po sportovima (INFO)'!I53,'Broj djece sportaša i kadra'!E:E,0)),0)</f>
        <v>0</v>
      </c>
    </row>
    <row r="54" spans="1:10" x14ac:dyDescent="0.25">
      <c r="A54" s="124" t="s">
        <v>691</v>
      </c>
      <c r="B54" s="125">
        <f>COUNTIF('Broj članica i članica'!$B$3:$B$1000,'Broj po sportovima (INFO)'!A54)</f>
        <v>0</v>
      </c>
      <c r="C54" s="126" t="s">
        <v>691</v>
      </c>
      <c r="D54" s="127">
        <f>COUNTIF('Broj članica i članica'!$E$3:$E$1000,'Broj po sportovima (INFO)'!C54)</f>
        <v>0</v>
      </c>
      <c r="E54" s="126" t="s">
        <v>691</v>
      </c>
      <c r="F54" s="127">
        <f>IFERROR(INDEX('Broj djece sportaša i kadra'!B:B,MATCH(E54,'Broj djece sportaša i kadra'!A:A,0)),0)</f>
        <v>0</v>
      </c>
      <c r="G54" s="126" t="s">
        <v>691</v>
      </c>
      <c r="H54" s="127">
        <f>IFERROR(INDEX('Broj djece sportaša i kadra'!D:D,MATCH('Broj po sportovima (INFO)'!G54,'Broj djece sportaša i kadra'!C:C,0)),0)</f>
        <v>0</v>
      </c>
      <c r="I54" s="126" t="s">
        <v>691</v>
      </c>
      <c r="J54" s="127">
        <f>IFERROR(INDEX('Broj djece sportaša i kadra'!F:F,MATCH('Broj po sportovima (INFO)'!I54,'Broj djece sportaša i kadra'!E:E,0)),0)</f>
        <v>0</v>
      </c>
    </row>
    <row r="55" spans="1:10" x14ac:dyDescent="0.25">
      <c r="A55" s="124" t="s">
        <v>692</v>
      </c>
      <c r="B55" s="125">
        <f>COUNTIF('Broj članica i članica'!$B$3:$B$1000,'Broj po sportovima (INFO)'!A55)</f>
        <v>0</v>
      </c>
      <c r="C55" s="126" t="s">
        <v>692</v>
      </c>
      <c r="D55" s="127">
        <f>COUNTIF('Broj članica i članica'!$E$3:$E$1000,'Broj po sportovima (INFO)'!C55)</f>
        <v>0</v>
      </c>
      <c r="E55" s="126" t="s">
        <v>692</v>
      </c>
      <c r="F55" s="127">
        <f>IFERROR(INDEX('Broj djece sportaša i kadra'!B:B,MATCH(E55,'Broj djece sportaša i kadra'!A:A,0)),0)</f>
        <v>0</v>
      </c>
      <c r="G55" s="126" t="s">
        <v>692</v>
      </c>
      <c r="H55" s="127">
        <f>IFERROR(INDEX('Broj djece sportaša i kadra'!D:D,MATCH('Broj po sportovima (INFO)'!G55,'Broj djece sportaša i kadra'!C:C,0)),0)</f>
        <v>0</v>
      </c>
      <c r="I55" s="126" t="s">
        <v>692</v>
      </c>
      <c r="J55" s="127">
        <f>IFERROR(INDEX('Broj djece sportaša i kadra'!F:F,MATCH('Broj po sportovima (INFO)'!I55,'Broj djece sportaša i kadra'!E:E,0)),0)</f>
        <v>0</v>
      </c>
    </row>
    <row r="56" spans="1:10" x14ac:dyDescent="0.25">
      <c r="A56" s="124" t="s">
        <v>774</v>
      </c>
      <c r="B56" s="125">
        <f>COUNTIF('Broj članica i članica'!$B$3:$B$1000,'Broj po sportovima (INFO)'!A56)</f>
        <v>0</v>
      </c>
      <c r="C56" s="126" t="s">
        <v>774</v>
      </c>
      <c r="D56" s="127">
        <f>COUNTIF('Broj članica i članica'!$E$3:$E$1000,'Broj po sportovima (INFO)'!C56)</f>
        <v>0</v>
      </c>
      <c r="E56" s="126" t="s">
        <v>774</v>
      </c>
      <c r="F56" s="127">
        <f>IFERROR(INDEX('Broj djece sportaša i kadra'!B:B,MATCH(E56,'Broj djece sportaša i kadra'!A:A,0)),0)</f>
        <v>0</v>
      </c>
      <c r="G56" s="126" t="s">
        <v>774</v>
      </c>
      <c r="H56" s="127">
        <f>IFERROR(INDEX('Broj djece sportaša i kadra'!D:D,MATCH('Broj po sportovima (INFO)'!G56,'Broj djece sportaša i kadra'!C:C,0)),0)</f>
        <v>0</v>
      </c>
      <c r="I56" s="126" t="s">
        <v>774</v>
      </c>
      <c r="J56" s="127">
        <f>IFERROR(INDEX('Broj djece sportaša i kadra'!F:F,MATCH('Broj po sportovima (INFO)'!I56,'Broj djece sportaša i kadra'!E:E,0)),0)</f>
        <v>0</v>
      </c>
    </row>
    <row r="57" spans="1:10" x14ac:dyDescent="0.25">
      <c r="A57" s="124" t="s">
        <v>744</v>
      </c>
      <c r="B57" s="125">
        <f>COUNTIF('Broj članica i članica'!$B$3:$B$1000,'Broj po sportovima (INFO)'!A57)</f>
        <v>0</v>
      </c>
      <c r="C57" s="126" t="s">
        <v>744</v>
      </c>
      <c r="D57" s="127">
        <f>COUNTIF('Broj članica i članica'!$E$3:$E$1000,'Broj po sportovima (INFO)'!C57)</f>
        <v>0</v>
      </c>
      <c r="E57" s="126" t="s">
        <v>744</v>
      </c>
      <c r="F57" s="127">
        <f>IFERROR(INDEX('Broj djece sportaša i kadra'!B:B,MATCH(E57,'Broj djece sportaša i kadra'!A:A,0)),0)</f>
        <v>0</v>
      </c>
      <c r="G57" s="126" t="s">
        <v>744</v>
      </c>
      <c r="H57" s="127">
        <f>IFERROR(INDEX('Broj djece sportaša i kadra'!D:D,MATCH('Broj po sportovima (INFO)'!G57,'Broj djece sportaša i kadra'!C:C,0)),0)</f>
        <v>0</v>
      </c>
      <c r="I57" s="126" t="s">
        <v>744</v>
      </c>
      <c r="J57" s="127">
        <f>IFERROR(INDEX('Broj djece sportaša i kadra'!F:F,MATCH('Broj po sportovima (INFO)'!I57,'Broj djece sportaša i kadra'!E:E,0)),0)</f>
        <v>0</v>
      </c>
    </row>
    <row r="58" spans="1:10" x14ac:dyDescent="0.25">
      <c r="A58" s="124" t="s">
        <v>693</v>
      </c>
      <c r="B58" s="125">
        <f>COUNTIF('Broj članica i članica'!$B$3:$B$1000,'Broj po sportovima (INFO)'!A58)</f>
        <v>0</v>
      </c>
      <c r="C58" s="126" t="s">
        <v>693</v>
      </c>
      <c r="D58" s="127">
        <f>COUNTIF('Broj članica i članica'!$E$3:$E$1000,'Broj po sportovima (INFO)'!C58)</f>
        <v>0</v>
      </c>
      <c r="E58" s="126" t="s">
        <v>693</v>
      </c>
      <c r="F58" s="127">
        <f>IFERROR(INDEX('Broj djece sportaša i kadra'!B:B,MATCH(E58,'Broj djece sportaša i kadra'!A:A,0)),0)</f>
        <v>0</v>
      </c>
      <c r="G58" s="126" t="s">
        <v>693</v>
      </c>
      <c r="H58" s="127">
        <f>IFERROR(INDEX('Broj djece sportaša i kadra'!D:D,MATCH('Broj po sportovima (INFO)'!G58,'Broj djece sportaša i kadra'!C:C,0)),0)</f>
        <v>0</v>
      </c>
      <c r="I58" s="126" t="s">
        <v>693</v>
      </c>
      <c r="J58" s="127">
        <f>IFERROR(INDEX('Broj djece sportaša i kadra'!F:F,MATCH('Broj po sportovima (INFO)'!I58,'Broj djece sportaša i kadra'!E:E,0)),0)</f>
        <v>0</v>
      </c>
    </row>
    <row r="59" spans="1:10" x14ac:dyDescent="0.25">
      <c r="A59" s="124" t="s">
        <v>694</v>
      </c>
      <c r="B59" s="125">
        <f>COUNTIF('Broj članica i članica'!$B$3:$B$1000,'Broj po sportovima (INFO)'!A59)</f>
        <v>0</v>
      </c>
      <c r="C59" s="126" t="s">
        <v>694</v>
      </c>
      <c r="D59" s="127">
        <f>COUNTIF('Broj članica i članica'!$E$3:$E$1000,'Broj po sportovima (INFO)'!C59)</f>
        <v>0</v>
      </c>
      <c r="E59" s="126" t="s">
        <v>694</v>
      </c>
      <c r="F59" s="127">
        <f>IFERROR(INDEX('Broj djece sportaša i kadra'!B:B,MATCH(E59,'Broj djece sportaša i kadra'!A:A,0)),0)</f>
        <v>0</v>
      </c>
      <c r="G59" s="126" t="s">
        <v>694</v>
      </c>
      <c r="H59" s="127">
        <f>IFERROR(INDEX('Broj djece sportaša i kadra'!D:D,MATCH('Broj po sportovima (INFO)'!G59,'Broj djece sportaša i kadra'!C:C,0)),0)</f>
        <v>0</v>
      </c>
      <c r="I59" s="126" t="s">
        <v>694</v>
      </c>
      <c r="J59" s="127">
        <f>IFERROR(INDEX('Broj djece sportaša i kadra'!F:F,MATCH('Broj po sportovima (INFO)'!I59,'Broj djece sportaša i kadra'!E:E,0)),0)</f>
        <v>0</v>
      </c>
    </row>
    <row r="60" spans="1:10" x14ac:dyDescent="0.25">
      <c r="A60" s="124" t="s">
        <v>695</v>
      </c>
      <c r="B60" s="125">
        <f>COUNTIF('Broj članica i članica'!$B$3:$B$1000,'Broj po sportovima (INFO)'!A60)</f>
        <v>0</v>
      </c>
      <c r="C60" s="126" t="s">
        <v>695</v>
      </c>
      <c r="D60" s="127">
        <f>COUNTIF('Broj članica i članica'!$E$3:$E$1000,'Broj po sportovima (INFO)'!C60)</f>
        <v>0</v>
      </c>
      <c r="E60" s="126" t="s">
        <v>695</v>
      </c>
      <c r="F60" s="127">
        <f>IFERROR(INDEX('Broj djece sportaša i kadra'!B:B,MATCH(E60,'Broj djece sportaša i kadra'!A:A,0)),0)</f>
        <v>0</v>
      </c>
      <c r="G60" s="126" t="s">
        <v>695</v>
      </c>
      <c r="H60" s="127">
        <f>IFERROR(INDEX('Broj djece sportaša i kadra'!D:D,MATCH('Broj po sportovima (INFO)'!G60,'Broj djece sportaša i kadra'!C:C,0)),0)</f>
        <v>0</v>
      </c>
      <c r="I60" s="126" t="s">
        <v>695</v>
      </c>
      <c r="J60" s="127">
        <f>IFERROR(INDEX('Broj djece sportaša i kadra'!F:F,MATCH('Broj po sportovima (INFO)'!I60,'Broj djece sportaša i kadra'!E:E,0)),0)</f>
        <v>0</v>
      </c>
    </row>
    <row r="61" spans="1:10" x14ac:dyDescent="0.25">
      <c r="A61" s="124" t="s">
        <v>772</v>
      </c>
      <c r="B61" s="125">
        <f>COUNTIF('Broj članica i članica'!$B$3:$B$1000,'Broj po sportovima (INFO)'!A61)</f>
        <v>0</v>
      </c>
      <c r="C61" s="126" t="s">
        <v>772</v>
      </c>
      <c r="D61" s="127">
        <f>COUNTIF('Broj članica i članica'!$E$3:$E$1000,'Broj po sportovima (INFO)'!C61)</f>
        <v>0</v>
      </c>
      <c r="E61" s="126" t="s">
        <v>772</v>
      </c>
      <c r="F61" s="127">
        <f>IFERROR(INDEX('Broj djece sportaša i kadra'!B:B,MATCH(E61,'Broj djece sportaša i kadra'!A:A,0)),0)</f>
        <v>0</v>
      </c>
      <c r="G61" s="126" t="s">
        <v>772</v>
      </c>
      <c r="H61" s="127">
        <f>IFERROR(INDEX('Broj djece sportaša i kadra'!D:D,MATCH('Broj po sportovima (INFO)'!G61,'Broj djece sportaša i kadra'!C:C,0)),0)</f>
        <v>0</v>
      </c>
      <c r="I61" s="126" t="s">
        <v>772</v>
      </c>
      <c r="J61" s="127">
        <f>IFERROR(INDEX('Broj djece sportaša i kadra'!F:F,MATCH('Broj po sportovima (INFO)'!I61,'Broj djece sportaša i kadra'!E:E,0)),0)</f>
        <v>0</v>
      </c>
    </row>
    <row r="62" spans="1:10" x14ac:dyDescent="0.25">
      <c r="A62" s="124" t="s">
        <v>771</v>
      </c>
      <c r="B62" s="125">
        <f>COUNTIF('Broj članica i članica'!$B$3:$B$1000,'Broj po sportovima (INFO)'!A62)</f>
        <v>0</v>
      </c>
      <c r="C62" s="126" t="s">
        <v>771</v>
      </c>
      <c r="D62" s="127">
        <f>COUNTIF('Broj članica i članica'!$E$3:$E$1000,'Broj po sportovima (INFO)'!C62)</f>
        <v>0</v>
      </c>
      <c r="E62" s="126" t="s">
        <v>771</v>
      </c>
      <c r="F62" s="127">
        <f>IFERROR(INDEX('Broj djece sportaša i kadra'!B:B,MATCH(E62,'Broj djece sportaša i kadra'!A:A,0)),0)</f>
        <v>0</v>
      </c>
      <c r="G62" s="126" t="s">
        <v>771</v>
      </c>
      <c r="H62" s="127">
        <f>IFERROR(INDEX('Broj djece sportaša i kadra'!D:D,MATCH('Broj po sportovima (INFO)'!G62,'Broj djece sportaša i kadra'!C:C,0)),0)</f>
        <v>0</v>
      </c>
      <c r="I62" s="126" t="s">
        <v>771</v>
      </c>
      <c r="J62" s="127">
        <f>IFERROR(INDEX('Broj djece sportaša i kadra'!F:F,MATCH('Broj po sportovima (INFO)'!I62,'Broj djece sportaša i kadra'!E:E,0)),0)</f>
        <v>0</v>
      </c>
    </row>
    <row r="63" spans="1:10" x14ac:dyDescent="0.25">
      <c r="A63" s="124" t="s">
        <v>745</v>
      </c>
      <c r="B63" s="125">
        <f>COUNTIF('Broj članica i članica'!$B$3:$B$1000,'Broj po sportovima (INFO)'!A63)</f>
        <v>0</v>
      </c>
      <c r="C63" s="126" t="s">
        <v>745</v>
      </c>
      <c r="D63" s="127">
        <f>COUNTIF('Broj članica i članica'!$E$3:$E$1000,'Broj po sportovima (INFO)'!C63)</f>
        <v>0</v>
      </c>
      <c r="E63" s="126" t="s">
        <v>745</v>
      </c>
      <c r="F63" s="127">
        <f>IFERROR(INDEX('Broj djece sportaša i kadra'!B:B,MATCH(E63,'Broj djece sportaša i kadra'!A:A,0)),0)</f>
        <v>0</v>
      </c>
      <c r="G63" s="126" t="s">
        <v>745</v>
      </c>
      <c r="H63" s="127">
        <f>IFERROR(INDEX('Broj djece sportaša i kadra'!D:D,MATCH('Broj po sportovima (INFO)'!G63,'Broj djece sportaša i kadra'!C:C,0)),0)</f>
        <v>0</v>
      </c>
      <c r="I63" s="126" t="s">
        <v>745</v>
      </c>
      <c r="J63" s="127">
        <f>IFERROR(INDEX('Broj djece sportaša i kadra'!F:F,MATCH('Broj po sportovima (INFO)'!I63,'Broj djece sportaša i kadra'!E:E,0)),0)</f>
        <v>0</v>
      </c>
    </row>
    <row r="64" spans="1:10" x14ac:dyDescent="0.25">
      <c r="A64" s="124" t="s">
        <v>739</v>
      </c>
      <c r="B64" s="125">
        <f>COUNTIF('Broj članica i članica'!$B$3:$B$1000,'Broj po sportovima (INFO)'!A64)</f>
        <v>0</v>
      </c>
      <c r="C64" s="126" t="s">
        <v>739</v>
      </c>
      <c r="D64" s="127">
        <f>COUNTIF('Broj članica i članica'!$E$3:$E$1000,'Broj po sportovima (INFO)'!C64)</f>
        <v>0</v>
      </c>
      <c r="E64" s="126" t="s">
        <v>739</v>
      </c>
      <c r="F64" s="127">
        <f>IFERROR(INDEX('Broj djece sportaša i kadra'!B:B,MATCH(E64,'Broj djece sportaša i kadra'!A:A,0)),0)</f>
        <v>0</v>
      </c>
      <c r="G64" s="126" t="s">
        <v>739</v>
      </c>
      <c r="H64" s="127">
        <f>IFERROR(INDEX('Broj djece sportaša i kadra'!D:D,MATCH('Broj po sportovima (INFO)'!G64,'Broj djece sportaša i kadra'!C:C,0)),0)</f>
        <v>0</v>
      </c>
      <c r="I64" s="126" t="s">
        <v>739</v>
      </c>
      <c r="J64" s="127">
        <f>IFERROR(INDEX('Broj djece sportaša i kadra'!F:F,MATCH('Broj po sportovima (INFO)'!I64,'Broj djece sportaša i kadra'!E:E,0)),0)</f>
        <v>0</v>
      </c>
    </row>
    <row r="65" spans="1:10" x14ac:dyDescent="0.25">
      <c r="A65" s="124" t="s">
        <v>696</v>
      </c>
      <c r="B65" s="125">
        <f>COUNTIF('Broj članica i članica'!$B$3:$B$1000,'Broj po sportovima (INFO)'!A65)</f>
        <v>0</v>
      </c>
      <c r="C65" s="126" t="s">
        <v>696</v>
      </c>
      <c r="D65" s="127">
        <f>COUNTIF('Broj članica i članica'!$E$3:$E$1000,'Broj po sportovima (INFO)'!C65)</f>
        <v>0</v>
      </c>
      <c r="E65" s="126" t="s">
        <v>696</v>
      </c>
      <c r="F65" s="127">
        <f>IFERROR(INDEX('Broj djece sportaša i kadra'!B:B,MATCH(E65,'Broj djece sportaša i kadra'!A:A,0)),0)</f>
        <v>0</v>
      </c>
      <c r="G65" s="126" t="s">
        <v>696</v>
      </c>
      <c r="H65" s="127">
        <f>IFERROR(INDEX('Broj djece sportaša i kadra'!D:D,MATCH('Broj po sportovima (INFO)'!G65,'Broj djece sportaša i kadra'!C:C,0)),0)</f>
        <v>0</v>
      </c>
      <c r="I65" s="126" t="s">
        <v>696</v>
      </c>
      <c r="J65" s="127">
        <f>IFERROR(INDEX('Broj djece sportaša i kadra'!F:F,MATCH('Broj po sportovima (INFO)'!I65,'Broj djece sportaša i kadra'!E:E,0)),0)</f>
        <v>0</v>
      </c>
    </row>
    <row r="66" spans="1:10" x14ac:dyDescent="0.25">
      <c r="A66" s="124" t="s">
        <v>775</v>
      </c>
      <c r="B66" s="125">
        <f>COUNTIF('Broj članica i članica'!$B$3:$B$1000,'Broj po sportovima (INFO)'!A66)</f>
        <v>0</v>
      </c>
      <c r="C66" s="126" t="s">
        <v>775</v>
      </c>
      <c r="D66" s="127">
        <f>COUNTIF('Broj članica i članica'!$E$3:$E$1000,'Broj po sportovima (INFO)'!C66)</f>
        <v>0</v>
      </c>
      <c r="E66" s="126" t="s">
        <v>775</v>
      </c>
      <c r="F66" s="127">
        <f>IFERROR(INDEX('Broj djece sportaša i kadra'!B:B,MATCH(E66,'Broj djece sportaša i kadra'!A:A,0)),0)</f>
        <v>0</v>
      </c>
      <c r="G66" s="126" t="s">
        <v>775</v>
      </c>
      <c r="H66" s="127">
        <f>IFERROR(INDEX('Broj djece sportaša i kadra'!D:D,MATCH('Broj po sportovima (INFO)'!G66,'Broj djece sportaša i kadra'!C:C,0)),0)</f>
        <v>0</v>
      </c>
      <c r="I66" s="126" t="s">
        <v>775</v>
      </c>
      <c r="J66" s="127">
        <f>IFERROR(INDEX('Broj djece sportaša i kadra'!F:F,MATCH('Broj po sportovima (INFO)'!I66,'Broj djece sportaša i kadra'!E:E,0)),0)</f>
        <v>0</v>
      </c>
    </row>
    <row r="67" spans="1:10" x14ac:dyDescent="0.25">
      <c r="A67" s="124" t="s">
        <v>746</v>
      </c>
      <c r="B67" s="125">
        <f>COUNTIF('Broj članica i članica'!$B$3:$B$1000,'Broj po sportovima (INFO)'!A67)</f>
        <v>0</v>
      </c>
      <c r="C67" s="126" t="s">
        <v>746</v>
      </c>
      <c r="D67" s="127">
        <f>COUNTIF('Broj članica i članica'!$E$3:$E$1000,'Broj po sportovima (INFO)'!C67)</f>
        <v>0</v>
      </c>
      <c r="E67" s="126" t="s">
        <v>746</v>
      </c>
      <c r="F67" s="127">
        <f>IFERROR(INDEX('Broj djece sportaša i kadra'!B:B,MATCH(E67,'Broj djece sportaša i kadra'!A:A,0)),0)</f>
        <v>0</v>
      </c>
      <c r="G67" s="126" t="s">
        <v>746</v>
      </c>
      <c r="H67" s="127">
        <f>IFERROR(INDEX('Broj djece sportaša i kadra'!D:D,MATCH('Broj po sportovima (INFO)'!G67,'Broj djece sportaša i kadra'!C:C,0)),0)</f>
        <v>0</v>
      </c>
      <c r="I67" s="126" t="s">
        <v>746</v>
      </c>
      <c r="J67" s="127">
        <f>IFERROR(INDEX('Broj djece sportaša i kadra'!F:F,MATCH('Broj po sportovima (INFO)'!I67,'Broj djece sportaša i kadra'!E:E,0)),0)</f>
        <v>0</v>
      </c>
    </row>
    <row r="68" spans="1:10" x14ac:dyDescent="0.25">
      <c r="A68" s="124" t="s">
        <v>747</v>
      </c>
      <c r="B68" s="125">
        <f>COUNTIF('Broj članica i članica'!$B$3:$B$1000,'Broj po sportovima (INFO)'!A68)</f>
        <v>0</v>
      </c>
      <c r="C68" s="126" t="s">
        <v>747</v>
      </c>
      <c r="D68" s="127">
        <f>COUNTIF('Broj članica i članica'!$E$3:$E$1000,'Broj po sportovima (INFO)'!C68)</f>
        <v>0</v>
      </c>
      <c r="E68" s="126" t="s">
        <v>747</v>
      </c>
      <c r="F68" s="127">
        <f>IFERROR(INDEX('Broj djece sportaša i kadra'!B:B,MATCH(E68,'Broj djece sportaša i kadra'!A:A,0)),0)</f>
        <v>0</v>
      </c>
      <c r="G68" s="126" t="s">
        <v>747</v>
      </c>
      <c r="H68" s="127">
        <f>IFERROR(INDEX('Broj djece sportaša i kadra'!D:D,MATCH('Broj po sportovima (INFO)'!G68,'Broj djece sportaša i kadra'!C:C,0)),0)</f>
        <v>0</v>
      </c>
      <c r="I68" s="126" t="s">
        <v>747</v>
      </c>
      <c r="J68" s="127">
        <f>IFERROR(INDEX('Broj djece sportaša i kadra'!F:F,MATCH('Broj po sportovima (INFO)'!I68,'Broj djece sportaša i kadra'!E:E,0)),0)</f>
        <v>0</v>
      </c>
    </row>
    <row r="69" spans="1:10" x14ac:dyDescent="0.25">
      <c r="A69" s="124" t="s">
        <v>697</v>
      </c>
      <c r="B69" s="125">
        <f>COUNTIF('Broj članica i članica'!$B$3:$B$1000,'Broj po sportovima (INFO)'!A69)</f>
        <v>0</v>
      </c>
      <c r="C69" s="126" t="s">
        <v>697</v>
      </c>
      <c r="D69" s="127">
        <f>COUNTIF('Broj članica i članica'!$E$3:$E$1000,'Broj po sportovima (INFO)'!C69)</f>
        <v>0</v>
      </c>
      <c r="E69" s="126" t="s">
        <v>697</v>
      </c>
      <c r="F69" s="127">
        <f>IFERROR(INDEX('Broj djece sportaša i kadra'!B:B,MATCH(E69,'Broj djece sportaša i kadra'!A:A,0)),0)</f>
        <v>0</v>
      </c>
      <c r="G69" s="126" t="s">
        <v>697</v>
      </c>
      <c r="H69" s="127">
        <f>IFERROR(INDEX('Broj djece sportaša i kadra'!D:D,MATCH('Broj po sportovima (INFO)'!G69,'Broj djece sportaša i kadra'!C:C,0)),0)</f>
        <v>0</v>
      </c>
      <c r="I69" s="126" t="s">
        <v>697</v>
      </c>
      <c r="J69" s="127">
        <f>IFERROR(INDEX('Broj djece sportaša i kadra'!F:F,MATCH('Broj po sportovima (INFO)'!I69,'Broj djece sportaša i kadra'!E:E,0)),0)</f>
        <v>0</v>
      </c>
    </row>
    <row r="70" spans="1:10" x14ac:dyDescent="0.25">
      <c r="A70" s="124" t="s">
        <v>698</v>
      </c>
      <c r="B70" s="125">
        <f>COUNTIF('Broj članica i članica'!$B$3:$B$1000,'Broj po sportovima (INFO)'!A70)</f>
        <v>0</v>
      </c>
      <c r="C70" s="126" t="s">
        <v>698</v>
      </c>
      <c r="D70" s="127">
        <f>COUNTIF('Broj članica i članica'!$E$3:$E$1000,'Broj po sportovima (INFO)'!C70)</f>
        <v>0</v>
      </c>
      <c r="E70" s="126" t="s">
        <v>698</v>
      </c>
      <c r="F70" s="127">
        <f>IFERROR(INDEX('Broj djece sportaša i kadra'!B:B,MATCH(E70,'Broj djece sportaša i kadra'!A:A,0)),0)</f>
        <v>0</v>
      </c>
      <c r="G70" s="126" t="s">
        <v>698</v>
      </c>
      <c r="H70" s="127">
        <f>IFERROR(INDEX('Broj djece sportaša i kadra'!D:D,MATCH('Broj po sportovima (INFO)'!G70,'Broj djece sportaša i kadra'!C:C,0)),0)</f>
        <v>0</v>
      </c>
      <c r="I70" s="126" t="s">
        <v>698</v>
      </c>
      <c r="J70" s="127">
        <f>IFERROR(INDEX('Broj djece sportaša i kadra'!F:F,MATCH('Broj po sportovima (INFO)'!I70,'Broj djece sportaša i kadra'!E:E,0)),0)</f>
        <v>0</v>
      </c>
    </row>
    <row r="71" spans="1:10" x14ac:dyDescent="0.25">
      <c r="A71" s="124" t="s">
        <v>699</v>
      </c>
      <c r="B71" s="125">
        <f>COUNTIF('Broj članica i članica'!$B$3:$B$1000,'Broj po sportovima (INFO)'!A71)</f>
        <v>0</v>
      </c>
      <c r="C71" s="126" t="s">
        <v>699</v>
      </c>
      <c r="D71" s="127">
        <f>COUNTIF('Broj članica i članica'!$E$3:$E$1000,'Broj po sportovima (INFO)'!C71)</f>
        <v>0</v>
      </c>
      <c r="E71" s="126" t="s">
        <v>699</v>
      </c>
      <c r="F71" s="127">
        <f>IFERROR(INDEX('Broj djece sportaša i kadra'!B:B,MATCH(E71,'Broj djece sportaša i kadra'!A:A,0)),0)</f>
        <v>0</v>
      </c>
      <c r="G71" s="126" t="s">
        <v>699</v>
      </c>
      <c r="H71" s="127">
        <f>IFERROR(INDEX('Broj djece sportaša i kadra'!D:D,MATCH('Broj po sportovima (INFO)'!G71,'Broj djece sportaša i kadra'!C:C,0)),0)</f>
        <v>0</v>
      </c>
      <c r="I71" s="126" t="s">
        <v>699</v>
      </c>
      <c r="J71" s="127">
        <f>IFERROR(INDEX('Broj djece sportaša i kadra'!F:F,MATCH('Broj po sportovima (INFO)'!I71,'Broj djece sportaša i kadra'!E:E,0)),0)</f>
        <v>0</v>
      </c>
    </row>
    <row r="72" spans="1:10" x14ac:dyDescent="0.25">
      <c r="A72" s="124" t="s">
        <v>700</v>
      </c>
      <c r="B72" s="125">
        <f>COUNTIF('Broj članica i članica'!$B$3:$B$1000,'Broj po sportovima (INFO)'!A72)</f>
        <v>0</v>
      </c>
      <c r="C72" s="126" t="s">
        <v>700</v>
      </c>
      <c r="D72" s="127">
        <f>COUNTIF('Broj članica i članica'!$E$3:$E$1000,'Broj po sportovima (INFO)'!C72)</f>
        <v>0</v>
      </c>
      <c r="E72" s="126" t="s">
        <v>700</v>
      </c>
      <c r="F72" s="127">
        <f>IFERROR(INDEX('Broj djece sportaša i kadra'!B:B,MATCH(E72,'Broj djece sportaša i kadra'!A:A,0)),0)</f>
        <v>0</v>
      </c>
      <c r="G72" s="126" t="s">
        <v>700</v>
      </c>
      <c r="H72" s="127">
        <f>IFERROR(INDEX('Broj djece sportaša i kadra'!D:D,MATCH('Broj po sportovima (INFO)'!G72,'Broj djece sportaša i kadra'!C:C,0)),0)</f>
        <v>0</v>
      </c>
      <c r="I72" s="126" t="s">
        <v>700</v>
      </c>
      <c r="J72" s="127">
        <f>IFERROR(INDEX('Broj djece sportaša i kadra'!F:F,MATCH('Broj po sportovima (INFO)'!I72,'Broj djece sportaša i kadra'!E:E,0)),0)</f>
        <v>0</v>
      </c>
    </row>
    <row r="73" spans="1:10" x14ac:dyDescent="0.25">
      <c r="A73" s="124" t="s">
        <v>748</v>
      </c>
      <c r="B73" s="125">
        <f>COUNTIF('Broj članica i članica'!$B$3:$B$1000,'Broj po sportovima (INFO)'!A73)</f>
        <v>0</v>
      </c>
      <c r="C73" s="126" t="s">
        <v>748</v>
      </c>
      <c r="D73" s="127">
        <f>COUNTIF('Broj članica i članica'!$E$3:$E$1000,'Broj po sportovima (INFO)'!C73)</f>
        <v>0</v>
      </c>
      <c r="E73" s="126" t="s">
        <v>748</v>
      </c>
      <c r="F73" s="127">
        <f>IFERROR(INDEX('Broj djece sportaša i kadra'!B:B,MATCH(E73,'Broj djece sportaša i kadra'!A:A,0)),0)</f>
        <v>0</v>
      </c>
      <c r="G73" s="126" t="s">
        <v>748</v>
      </c>
      <c r="H73" s="127">
        <f>IFERROR(INDEX('Broj djece sportaša i kadra'!D:D,MATCH('Broj po sportovima (INFO)'!G73,'Broj djece sportaša i kadra'!C:C,0)),0)</f>
        <v>0</v>
      </c>
      <c r="I73" s="126" t="s">
        <v>748</v>
      </c>
      <c r="J73" s="127">
        <f>IFERROR(INDEX('Broj djece sportaša i kadra'!F:F,MATCH('Broj po sportovima (INFO)'!I73,'Broj djece sportaša i kadra'!E:E,0)),0)</f>
        <v>0</v>
      </c>
    </row>
    <row r="74" spans="1:10" x14ac:dyDescent="0.25">
      <c r="A74" s="124" t="s">
        <v>701</v>
      </c>
      <c r="B74" s="125">
        <f>COUNTIF('Broj članica i članica'!$B$3:$B$1000,'Broj po sportovima (INFO)'!A74)</f>
        <v>0</v>
      </c>
      <c r="C74" s="126" t="s">
        <v>701</v>
      </c>
      <c r="D74" s="127">
        <f>COUNTIF('Broj članica i članica'!$E$3:$E$1000,'Broj po sportovima (INFO)'!C74)</f>
        <v>0</v>
      </c>
      <c r="E74" s="126" t="s">
        <v>701</v>
      </c>
      <c r="F74" s="127">
        <f>IFERROR(INDEX('Broj djece sportaša i kadra'!B:B,MATCH(E74,'Broj djece sportaša i kadra'!A:A,0)),0)</f>
        <v>0</v>
      </c>
      <c r="G74" s="126" t="s">
        <v>701</v>
      </c>
      <c r="H74" s="127">
        <f>IFERROR(INDEX('Broj djece sportaša i kadra'!D:D,MATCH('Broj po sportovima (INFO)'!G74,'Broj djece sportaša i kadra'!C:C,0)),0)</f>
        <v>0</v>
      </c>
      <c r="I74" s="126" t="s">
        <v>701</v>
      </c>
      <c r="J74" s="127">
        <f>IFERROR(INDEX('Broj djece sportaša i kadra'!F:F,MATCH('Broj po sportovima (INFO)'!I74,'Broj djece sportaša i kadra'!E:E,0)),0)</f>
        <v>0</v>
      </c>
    </row>
    <row r="75" spans="1:10" x14ac:dyDescent="0.25">
      <c r="A75" s="124" t="s">
        <v>702</v>
      </c>
      <c r="B75" s="125">
        <f>COUNTIF('Broj članica i članica'!$B$3:$B$1000,'Broj po sportovima (INFO)'!A75)</f>
        <v>0</v>
      </c>
      <c r="C75" s="126" t="s">
        <v>702</v>
      </c>
      <c r="D75" s="127">
        <f>COUNTIF('Broj članica i članica'!$E$3:$E$1000,'Broj po sportovima (INFO)'!C75)</f>
        <v>0</v>
      </c>
      <c r="E75" s="126" t="s">
        <v>702</v>
      </c>
      <c r="F75" s="127">
        <f>IFERROR(INDEX('Broj djece sportaša i kadra'!B:B,MATCH(E75,'Broj djece sportaša i kadra'!A:A,0)),0)</f>
        <v>0</v>
      </c>
      <c r="G75" s="126" t="s">
        <v>702</v>
      </c>
      <c r="H75" s="127">
        <f>IFERROR(INDEX('Broj djece sportaša i kadra'!D:D,MATCH('Broj po sportovima (INFO)'!G75,'Broj djece sportaša i kadra'!C:C,0)),0)</f>
        <v>0</v>
      </c>
      <c r="I75" s="126" t="s">
        <v>702</v>
      </c>
      <c r="J75" s="127">
        <f>IFERROR(INDEX('Broj djece sportaša i kadra'!F:F,MATCH('Broj po sportovima (INFO)'!I75,'Broj djece sportaša i kadra'!E:E,0)),0)</f>
        <v>0</v>
      </c>
    </row>
    <row r="76" spans="1:10" x14ac:dyDescent="0.25">
      <c r="A76" s="124" t="s">
        <v>749</v>
      </c>
      <c r="B76" s="125">
        <f>COUNTIF('Broj članica i članica'!$B$3:$B$1000,'Broj po sportovima (INFO)'!A76)</f>
        <v>0</v>
      </c>
      <c r="C76" s="126" t="s">
        <v>749</v>
      </c>
      <c r="D76" s="127">
        <f>COUNTIF('Broj članica i članica'!$E$3:$E$1000,'Broj po sportovima (INFO)'!C76)</f>
        <v>0</v>
      </c>
      <c r="E76" s="126" t="s">
        <v>749</v>
      </c>
      <c r="F76" s="127">
        <f>IFERROR(INDEX('Broj djece sportaša i kadra'!B:B,MATCH(E76,'Broj djece sportaša i kadra'!A:A,0)),0)</f>
        <v>0</v>
      </c>
      <c r="G76" s="126" t="s">
        <v>749</v>
      </c>
      <c r="H76" s="127">
        <f>IFERROR(INDEX('Broj djece sportaša i kadra'!D:D,MATCH('Broj po sportovima (INFO)'!G76,'Broj djece sportaša i kadra'!C:C,0)),0)</f>
        <v>0</v>
      </c>
      <c r="I76" s="126" t="s">
        <v>749</v>
      </c>
      <c r="J76" s="127">
        <f>IFERROR(INDEX('Broj djece sportaša i kadra'!F:F,MATCH('Broj po sportovima (INFO)'!I76,'Broj djece sportaša i kadra'!E:E,0)),0)</f>
        <v>0</v>
      </c>
    </row>
    <row r="77" spans="1:10" x14ac:dyDescent="0.25">
      <c r="A77" s="124" t="s">
        <v>703</v>
      </c>
      <c r="B77" s="125">
        <f>COUNTIF('Broj članica i članica'!$B$3:$B$1000,'Broj po sportovima (INFO)'!A77)</f>
        <v>0</v>
      </c>
      <c r="C77" s="126" t="s">
        <v>703</v>
      </c>
      <c r="D77" s="127">
        <f>COUNTIF('Broj članica i članica'!$E$3:$E$1000,'Broj po sportovima (INFO)'!C77)</f>
        <v>0</v>
      </c>
      <c r="E77" s="126" t="s">
        <v>703</v>
      </c>
      <c r="F77" s="127">
        <f>IFERROR(INDEX('Broj djece sportaša i kadra'!B:B,MATCH(E77,'Broj djece sportaša i kadra'!A:A,0)),0)</f>
        <v>0</v>
      </c>
      <c r="G77" s="126" t="s">
        <v>703</v>
      </c>
      <c r="H77" s="127">
        <f>IFERROR(INDEX('Broj djece sportaša i kadra'!D:D,MATCH('Broj po sportovima (INFO)'!G77,'Broj djece sportaša i kadra'!C:C,0)),0)</f>
        <v>0</v>
      </c>
      <c r="I77" s="126" t="s">
        <v>703</v>
      </c>
      <c r="J77" s="127">
        <f>IFERROR(INDEX('Broj djece sportaša i kadra'!F:F,MATCH('Broj po sportovima (INFO)'!I77,'Broj djece sportaša i kadra'!E:E,0)),0)</f>
        <v>0</v>
      </c>
    </row>
    <row r="78" spans="1:10" x14ac:dyDescent="0.25">
      <c r="A78" s="124" t="s">
        <v>750</v>
      </c>
      <c r="B78" s="125">
        <f>COUNTIF('Broj članica i članica'!$B$3:$B$1000,'Broj po sportovima (INFO)'!A78)</f>
        <v>0</v>
      </c>
      <c r="C78" s="126" t="s">
        <v>750</v>
      </c>
      <c r="D78" s="127">
        <f>COUNTIF('Broj članica i članica'!$E$3:$E$1000,'Broj po sportovima (INFO)'!C78)</f>
        <v>0</v>
      </c>
      <c r="E78" s="126" t="s">
        <v>750</v>
      </c>
      <c r="F78" s="127">
        <f>IFERROR(INDEX('Broj djece sportaša i kadra'!B:B,MATCH(E78,'Broj djece sportaša i kadra'!A:A,0)),0)</f>
        <v>0</v>
      </c>
      <c r="G78" s="126" t="s">
        <v>750</v>
      </c>
      <c r="H78" s="127">
        <f>IFERROR(INDEX('Broj djece sportaša i kadra'!D:D,MATCH('Broj po sportovima (INFO)'!G78,'Broj djece sportaša i kadra'!C:C,0)),0)</f>
        <v>0</v>
      </c>
      <c r="I78" s="126" t="s">
        <v>750</v>
      </c>
      <c r="J78" s="127">
        <f>IFERROR(INDEX('Broj djece sportaša i kadra'!F:F,MATCH('Broj po sportovima (INFO)'!I78,'Broj djece sportaša i kadra'!E:E,0)),0)</f>
        <v>0</v>
      </c>
    </row>
    <row r="79" spans="1:10" x14ac:dyDescent="0.25">
      <c r="A79" s="124" t="s">
        <v>814</v>
      </c>
      <c r="B79" s="125">
        <f>COUNTIF('Broj članica i članica'!$B$3:$B$1000,'Broj po sportovima (INFO)'!A79)</f>
        <v>0</v>
      </c>
      <c r="C79" s="126" t="s">
        <v>814</v>
      </c>
      <c r="D79" s="127">
        <f>COUNTIF('Broj članica i članica'!$E$3:$E$1000,'Broj po sportovima (INFO)'!C79)</f>
        <v>0</v>
      </c>
      <c r="E79" s="126" t="s">
        <v>814</v>
      </c>
      <c r="F79" s="127">
        <f>IFERROR(INDEX('Broj djece sportaša i kadra'!B:B,MATCH(E79,'Broj djece sportaša i kadra'!A:A,0)),0)</f>
        <v>0</v>
      </c>
      <c r="G79" s="126" t="s">
        <v>814</v>
      </c>
      <c r="H79" s="127">
        <f>IFERROR(INDEX('Broj djece sportaša i kadra'!D:D,MATCH('Broj po sportovima (INFO)'!G79,'Broj djece sportaša i kadra'!C:C,0)),0)</f>
        <v>0</v>
      </c>
      <c r="I79" s="126" t="s">
        <v>814</v>
      </c>
      <c r="J79" s="127">
        <f>IFERROR(INDEX('Broj djece sportaša i kadra'!F:F,MATCH('Broj po sportovima (INFO)'!I79,'Broj djece sportaša i kadra'!E:E,0)),0)</f>
        <v>0</v>
      </c>
    </row>
    <row r="80" spans="1:10" x14ac:dyDescent="0.25">
      <c r="A80" s="124" t="s">
        <v>766</v>
      </c>
      <c r="B80" s="125">
        <f>COUNTIF('Broj članica i članica'!$B$3:$B$1000,'Broj po sportovima (INFO)'!A80)</f>
        <v>0</v>
      </c>
      <c r="C80" s="126" t="s">
        <v>766</v>
      </c>
      <c r="D80" s="127">
        <f>COUNTIF('Broj članica i članica'!$E$3:$E$1000,'Broj po sportovima (INFO)'!C80)</f>
        <v>0</v>
      </c>
      <c r="E80" s="126" t="s">
        <v>766</v>
      </c>
      <c r="F80" s="127">
        <f>IFERROR(INDEX('Broj djece sportaša i kadra'!B:B,MATCH(E80,'Broj djece sportaša i kadra'!A:A,0)),0)</f>
        <v>0</v>
      </c>
      <c r="G80" s="126" t="s">
        <v>766</v>
      </c>
      <c r="H80" s="127">
        <f>IFERROR(INDEX('Broj djece sportaša i kadra'!D:D,MATCH('Broj po sportovima (INFO)'!G80,'Broj djece sportaša i kadra'!C:C,0)),0)</f>
        <v>0</v>
      </c>
      <c r="I80" s="126" t="s">
        <v>766</v>
      </c>
      <c r="J80" s="127">
        <f>IFERROR(INDEX('Broj djece sportaša i kadra'!F:F,MATCH('Broj po sportovima (INFO)'!I80,'Broj djece sportaša i kadra'!E:E,0)),0)</f>
        <v>0</v>
      </c>
    </row>
    <row r="81" spans="1:10" x14ac:dyDescent="0.25">
      <c r="A81" s="124" t="s">
        <v>767</v>
      </c>
      <c r="B81" s="125">
        <f>COUNTIF('Broj članica i članica'!$B$3:$B$1000,'Broj po sportovima (INFO)'!A81)</f>
        <v>0</v>
      </c>
      <c r="C81" s="126" t="s">
        <v>767</v>
      </c>
      <c r="D81" s="127">
        <f>COUNTIF('Broj članica i članica'!$E$3:$E$1000,'Broj po sportovima (INFO)'!C81)</f>
        <v>0</v>
      </c>
      <c r="E81" s="126" t="s">
        <v>767</v>
      </c>
      <c r="F81" s="127">
        <f>IFERROR(INDEX('Broj djece sportaša i kadra'!B:B,MATCH(E81,'Broj djece sportaša i kadra'!A:A,0)),0)</f>
        <v>0</v>
      </c>
      <c r="G81" s="126" t="s">
        <v>767</v>
      </c>
      <c r="H81" s="127">
        <f>IFERROR(INDEX('Broj djece sportaša i kadra'!D:D,MATCH('Broj po sportovima (INFO)'!G81,'Broj djece sportaša i kadra'!C:C,0)),0)</f>
        <v>0</v>
      </c>
      <c r="I81" s="126" t="s">
        <v>767</v>
      </c>
      <c r="J81" s="127">
        <f>IFERROR(INDEX('Broj djece sportaša i kadra'!F:F,MATCH('Broj po sportovima (INFO)'!I81,'Broj djece sportaša i kadra'!E:E,0)),0)</f>
        <v>0</v>
      </c>
    </row>
    <row r="82" spans="1:10" x14ac:dyDescent="0.25">
      <c r="A82" s="124" t="s">
        <v>806</v>
      </c>
      <c r="B82" s="125">
        <f>COUNTIF('Broj članica i članica'!$B$3:$B$1000,'Broj po sportovima (INFO)'!A82)</f>
        <v>0</v>
      </c>
      <c r="C82" s="126" t="s">
        <v>806</v>
      </c>
      <c r="D82" s="127">
        <f>COUNTIF('Broj članica i članica'!$E$3:$E$1000,'Broj po sportovima (INFO)'!C82)</f>
        <v>0</v>
      </c>
      <c r="E82" s="126" t="s">
        <v>806</v>
      </c>
      <c r="F82" s="127">
        <f>IFERROR(INDEX('Broj djece sportaša i kadra'!B:B,MATCH(E82,'Broj djece sportaša i kadra'!A:A,0)),0)</f>
        <v>0</v>
      </c>
      <c r="G82" s="126" t="s">
        <v>806</v>
      </c>
      <c r="H82" s="127">
        <f>IFERROR(INDEX('Broj djece sportaša i kadra'!D:D,MATCH('Broj po sportovima (INFO)'!G82,'Broj djece sportaša i kadra'!C:C,0)),0)</f>
        <v>0</v>
      </c>
      <c r="I82" s="126" t="s">
        <v>806</v>
      </c>
      <c r="J82" s="127">
        <f>IFERROR(INDEX('Broj djece sportaša i kadra'!F:F,MATCH('Broj po sportovima (INFO)'!I82,'Broj djece sportaša i kadra'!E:E,0)),0)</f>
        <v>0</v>
      </c>
    </row>
    <row r="83" spans="1:10" x14ac:dyDescent="0.25">
      <c r="A83" s="124" t="s">
        <v>807</v>
      </c>
      <c r="B83" s="125">
        <f>COUNTIF('Broj članica i članica'!$B$3:$B$1000,'Broj po sportovima (INFO)'!A83)</f>
        <v>0</v>
      </c>
      <c r="C83" s="126" t="s">
        <v>807</v>
      </c>
      <c r="D83" s="127">
        <f>COUNTIF('Broj članica i članica'!$E$3:$E$1000,'Broj po sportovima (INFO)'!C83)</f>
        <v>0</v>
      </c>
      <c r="E83" s="126" t="s">
        <v>807</v>
      </c>
      <c r="F83" s="127">
        <f>IFERROR(INDEX('Broj djece sportaša i kadra'!B:B,MATCH(E83,'Broj djece sportaša i kadra'!A:A,0)),0)</f>
        <v>0</v>
      </c>
      <c r="G83" s="126" t="s">
        <v>807</v>
      </c>
      <c r="H83" s="127">
        <f>IFERROR(INDEX('Broj djece sportaša i kadra'!D:D,MATCH('Broj po sportovima (INFO)'!G83,'Broj djece sportaša i kadra'!C:C,0)),0)</f>
        <v>0</v>
      </c>
      <c r="I83" s="126" t="s">
        <v>807</v>
      </c>
      <c r="J83" s="127">
        <f>IFERROR(INDEX('Broj djece sportaša i kadra'!F:F,MATCH('Broj po sportovima (INFO)'!I83,'Broj djece sportaša i kadra'!E:E,0)),0)</f>
        <v>0</v>
      </c>
    </row>
    <row r="84" spans="1:10" x14ac:dyDescent="0.25">
      <c r="A84" s="124" t="s">
        <v>808</v>
      </c>
      <c r="B84" s="125">
        <f>COUNTIF('Broj članica i članica'!$B$3:$B$1000,'Broj po sportovima (INFO)'!A84)</f>
        <v>0</v>
      </c>
      <c r="C84" s="126" t="s">
        <v>808</v>
      </c>
      <c r="D84" s="127">
        <f>COUNTIF('Broj članica i članica'!$E$3:$E$1000,'Broj po sportovima (INFO)'!C84)</f>
        <v>0</v>
      </c>
      <c r="E84" s="126" t="s">
        <v>808</v>
      </c>
      <c r="F84" s="127">
        <f>IFERROR(INDEX('Broj djece sportaša i kadra'!B:B,MATCH(E84,'Broj djece sportaša i kadra'!A:A,0)),0)</f>
        <v>0</v>
      </c>
      <c r="G84" s="126" t="s">
        <v>808</v>
      </c>
      <c r="H84" s="127">
        <f>IFERROR(INDEX('Broj djece sportaša i kadra'!D:D,MATCH('Broj po sportovima (INFO)'!G84,'Broj djece sportaša i kadra'!C:C,0)),0)</f>
        <v>0</v>
      </c>
      <c r="I84" s="126" t="s">
        <v>808</v>
      </c>
      <c r="J84" s="127">
        <f>IFERROR(INDEX('Broj djece sportaša i kadra'!F:F,MATCH('Broj po sportovima (INFO)'!I84,'Broj djece sportaša i kadra'!E:E,0)),0)</f>
        <v>0</v>
      </c>
    </row>
    <row r="85" spans="1:10" x14ac:dyDescent="0.25">
      <c r="A85" s="124" t="s">
        <v>793</v>
      </c>
      <c r="B85" s="125">
        <f>COUNTIF('Broj članica i članica'!$B$3:$B$1000,'Broj po sportovima (INFO)'!A85)</f>
        <v>0</v>
      </c>
      <c r="C85" s="126" t="s">
        <v>793</v>
      </c>
      <c r="D85" s="127">
        <f>COUNTIF('Broj članica i članica'!$E$3:$E$1000,'Broj po sportovima (INFO)'!C85)</f>
        <v>0</v>
      </c>
      <c r="E85" s="126" t="s">
        <v>793</v>
      </c>
      <c r="F85" s="127">
        <f>IFERROR(INDEX('Broj djece sportaša i kadra'!B:B,MATCH(E85,'Broj djece sportaša i kadra'!A:A,0)),0)</f>
        <v>0</v>
      </c>
      <c r="G85" s="126" t="s">
        <v>793</v>
      </c>
      <c r="H85" s="127">
        <f>IFERROR(INDEX('Broj djece sportaša i kadra'!D:D,MATCH('Broj po sportovima (INFO)'!G85,'Broj djece sportaša i kadra'!C:C,0)),0)</f>
        <v>0</v>
      </c>
      <c r="I85" s="126" t="s">
        <v>793</v>
      </c>
      <c r="J85" s="127">
        <f>IFERROR(INDEX('Broj djece sportaša i kadra'!F:F,MATCH('Broj po sportovima (INFO)'!I85,'Broj djece sportaša i kadra'!E:E,0)),0)</f>
        <v>0</v>
      </c>
    </row>
    <row r="86" spans="1:10" x14ac:dyDescent="0.25">
      <c r="A86" s="124" t="s">
        <v>791</v>
      </c>
      <c r="B86" s="125">
        <f>COUNTIF('Broj članica i članica'!$B$3:$B$1000,'Broj po sportovima (INFO)'!A86)</f>
        <v>0</v>
      </c>
      <c r="C86" s="126" t="s">
        <v>791</v>
      </c>
      <c r="D86" s="127">
        <f>COUNTIF('Broj članica i članica'!$E$3:$E$1000,'Broj po sportovima (INFO)'!C86)</f>
        <v>0</v>
      </c>
      <c r="E86" s="126" t="s">
        <v>791</v>
      </c>
      <c r="F86" s="127">
        <f>IFERROR(INDEX('Broj djece sportaša i kadra'!B:B,MATCH(E86,'Broj djece sportaša i kadra'!A:A,0)),0)</f>
        <v>0</v>
      </c>
      <c r="G86" s="126" t="s">
        <v>791</v>
      </c>
      <c r="H86" s="127">
        <f>IFERROR(INDEX('Broj djece sportaša i kadra'!D:D,MATCH('Broj po sportovima (INFO)'!G86,'Broj djece sportaša i kadra'!C:C,0)),0)</f>
        <v>0</v>
      </c>
      <c r="I86" s="126" t="s">
        <v>791</v>
      </c>
      <c r="J86" s="127">
        <f>IFERROR(INDEX('Broj djece sportaša i kadra'!F:F,MATCH('Broj po sportovima (INFO)'!I86,'Broj djece sportaša i kadra'!E:E,0)),0)</f>
        <v>0</v>
      </c>
    </row>
    <row r="87" spans="1:10" x14ac:dyDescent="0.25">
      <c r="A87" s="124" t="s">
        <v>782</v>
      </c>
      <c r="B87" s="125">
        <f>COUNTIF('Broj članica i članica'!$B$3:$B$1000,'Broj po sportovima (INFO)'!A87)</f>
        <v>0</v>
      </c>
      <c r="C87" s="126" t="s">
        <v>782</v>
      </c>
      <c r="D87" s="127">
        <f>COUNTIF('Broj članica i članica'!$E$3:$E$1000,'Broj po sportovima (INFO)'!C87)</f>
        <v>0</v>
      </c>
      <c r="E87" s="126" t="s">
        <v>782</v>
      </c>
      <c r="F87" s="127">
        <f>IFERROR(INDEX('Broj djece sportaša i kadra'!B:B,MATCH(E87,'Broj djece sportaša i kadra'!A:A,0)),0)</f>
        <v>0</v>
      </c>
      <c r="G87" s="126" t="s">
        <v>782</v>
      </c>
      <c r="H87" s="127">
        <f>IFERROR(INDEX('Broj djece sportaša i kadra'!D:D,MATCH('Broj po sportovima (INFO)'!G87,'Broj djece sportaša i kadra'!C:C,0)),0)</f>
        <v>0</v>
      </c>
      <c r="I87" s="126" t="s">
        <v>782</v>
      </c>
      <c r="J87" s="127">
        <f>IFERROR(INDEX('Broj djece sportaša i kadra'!F:F,MATCH('Broj po sportovima (INFO)'!I87,'Broj djece sportaša i kadra'!E:E,0)),0)</f>
        <v>0</v>
      </c>
    </row>
    <row r="88" spans="1:10" x14ac:dyDescent="0.25">
      <c r="A88" s="124" t="s">
        <v>761</v>
      </c>
      <c r="B88" s="125">
        <f>COUNTIF('Broj članica i članica'!$B$3:$B$1000,'Broj po sportovima (INFO)'!A88)</f>
        <v>0</v>
      </c>
      <c r="C88" s="126" t="s">
        <v>761</v>
      </c>
      <c r="D88" s="127">
        <f>COUNTIF('Broj članica i članica'!$E$3:$E$1000,'Broj po sportovima (INFO)'!C88)</f>
        <v>0</v>
      </c>
      <c r="E88" s="126" t="s">
        <v>761</v>
      </c>
      <c r="F88" s="127">
        <f>IFERROR(INDEX('Broj djece sportaša i kadra'!B:B,MATCH(E88,'Broj djece sportaša i kadra'!A:A,0)),0)</f>
        <v>0</v>
      </c>
      <c r="G88" s="126" t="s">
        <v>761</v>
      </c>
      <c r="H88" s="127">
        <f>IFERROR(INDEX('Broj djece sportaša i kadra'!D:D,MATCH('Broj po sportovima (INFO)'!G88,'Broj djece sportaša i kadra'!C:C,0)),0)</f>
        <v>0</v>
      </c>
      <c r="I88" s="126" t="s">
        <v>761</v>
      </c>
      <c r="J88" s="127">
        <f>IFERROR(INDEX('Broj djece sportaša i kadra'!F:F,MATCH('Broj po sportovima (INFO)'!I88,'Broj djece sportaša i kadra'!E:E,0)),0)</f>
        <v>0</v>
      </c>
    </row>
    <row r="89" spans="1:10" x14ac:dyDescent="0.25">
      <c r="A89" s="124" t="s">
        <v>789</v>
      </c>
      <c r="B89" s="125">
        <f>COUNTIF('Broj članica i članica'!$B$3:$B$1000,'Broj po sportovima (INFO)'!A89)</f>
        <v>0</v>
      </c>
      <c r="C89" s="126" t="s">
        <v>789</v>
      </c>
      <c r="D89" s="127">
        <f>COUNTIF('Broj članica i članica'!$E$3:$E$1000,'Broj po sportovima (INFO)'!C89)</f>
        <v>0</v>
      </c>
      <c r="E89" s="126" t="s">
        <v>789</v>
      </c>
      <c r="F89" s="127">
        <f>IFERROR(INDEX('Broj djece sportaša i kadra'!B:B,MATCH(E89,'Broj djece sportaša i kadra'!A:A,0)),0)</f>
        <v>0</v>
      </c>
      <c r="G89" s="126" t="s">
        <v>789</v>
      </c>
      <c r="H89" s="127">
        <f>IFERROR(INDEX('Broj djece sportaša i kadra'!D:D,MATCH('Broj po sportovima (INFO)'!G89,'Broj djece sportaša i kadra'!C:C,0)),0)</f>
        <v>0</v>
      </c>
      <c r="I89" s="126" t="s">
        <v>789</v>
      </c>
      <c r="J89" s="127">
        <f>IFERROR(INDEX('Broj djece sportaša i kadra'!F:F,MATCH('Broj po sportovima (INFO)'!I89,'Broj djece sportaša i kadra'!E:E,0)),0)</f>
        <v>0</v>
      </c>
    </row>
    <row r="90" spans="1:10" x14ac:dyDescent="0.25">
      <c r="A90" s="124" t="s">
        <v>762</v>
      </c>
      <c r="B90" s="125">
        <f>COUNTIF('Broj članica i članica'!$B$3:$B$1000,'Broj po sportovima (INFO)'!A90)</f>
        <v>0</v>
      </c>
      <c r="C90" s="126" t="s">
        <v>762</v>
      </c>
      <c r="D90" s="127">
        <f>COUNTIF('Broj članica i članica'!$E$3:$E$1000,'Broj po sportovima (INFO)'!C90)</f>
        <v>0</v>
      </c>
      <c r="E90" s="126" t="s">
        <v>762</v>
      </c>
      <c r="F90" s="127">
        <f>IFERROR(INDEX('Broj djece sportaša i kadra'!B:B,MATCH(E90,'Broj djece sportaša i kadra'!A:A,0)),0)</f>
        <v>0</v>
      </c>
      <c r="G90" s="126" t="s">
        <v>762</v>
      </c>
      <c r="H90" s="127">
        <f>IFERROR(INDEX('Broj djece sportaša i kadra'!D:D,MATCH('Broj po sportovima (INFO)'!G90,'Broj djece sportaša i kadra'!C:C,0)),0)</f>
        <v>0</v>
      </c>
      <c r="I90" s="126" t="s">
        <v>762</v>
      </c>
      <c r="J90" s="127">
        <f>IFERROR(INDEX('Broj djece sportaša i kadra'!F:F,MATCH('Broj po sportovima (INFO)'!I90,'Broj djece sportaša i kadra'!E:E,0)),0)</f>
        <v>0</v>
      </c>
    </row>
    <row r="91" spans="1:10" x14ac:dyDescent="0.25">
      <c r="A91" s="124" t="s">
        <v>763</v>
      </c>
      <c r="B91" s="125">
        <f>COUNTIF('Broj članica i članica'!$B$3:$B$1000,'Broj po sportovima (INFO)'!A91)</f>
        <v>0</v>
      </c>
      <c r="C91" s="126" t="s">
        <v>763</v>
      </c>
      <c r="D91" s="127">
        <f>COUNTIF('Broj članica i članica'!$E$3:$E$1000,'Broj po sportovima (INFO)'!C91)</f>
        <v>0</v>
      </c>
      <c r="E91" s="126" t="s">
        <v>763</v>
      </c>
      <c r="F91" s="127">
        <f>IFERROR(INDEX('Broj djece sportaša i kadra'!B:B,MATCH(E91,'Broj djece sportaša i kadra'!A:A,0)),0)</f>
        <v>0</v>
      </c>
      <c r="G91" s="126" t="s">
        <v>763</v>
      </c>
      <c r="H91" s="127">
        <f>IFERROR(INDEX('Broj djece sportaša i kadra'!D:D,MATCH('Broj po sportovima (INFO)'!G91,'Broj djece sportaša i kadra'!C:C,0)),0)</f>
        <v>0</v>
      </c>
      <c r="I91" s="126" t="s">
        <v>763</v>
      </c>
      <c r="J91" s="127">
        <f>IFERROR(INDEX('Broj djece sportaša i kadra'!F:F,MATCH('Broj po sportovima (INFO)'!I91,'Broj djece sportaša i kadra'!E:E,0)),0)</f>
        <v>0</v>
      </c>
    </row>
    <row r="92" spans="1:10" x14ac:dyDescent="0.25">
      <c r="A92" s="124" t="s">
        <v>804</v>
      </c>
      <c r="B92" s="125">
        <f>COUNTIF('Broj članica i članica'!$B$3:$B$1000,'Broj po sportovima (INFO)'!A92)</f>
        <v>0</v>
      </c>
      <c r="C92" s="126" t="s">
        <v>804</v>
      </c>
      <c r="D92" s="127">
        <f>COUNTIF('Broj članica i članica'!$E$3:$E$1000,'Broj po sportovima (INFO)'!C92)</f>
        <v>0</v>
      </c>
      <c r="E92" s="126" t="s">
        <v>804</v>
      </c>
      <c r="F92" s="127">
        <f>IFERROR(INDEX('Broj djece sportaša i kadra'!B:B,MATCH(E92,'Broj djece sportaša i kadra'!A:A,0)),0)</f>
        <v>0</v>
      </c>
      <c r="G92" s="126" t="s">
        <v>804</v>
      </c>
      <c r="H92" s="127">
        <f>IFERROR(INDEX('Broj djece sportaša i kadra'!D:D,MATCH('Broj po sportovima (INFO)'!G92,'Broj djece sportaša i kadra'!C:C,0)),0)</f>
        <v>0</v>
      </c>
      <c r="I92" s="126" t="s">
        <v>804</v>
      </c>
      <c r="J92" s="127">
        <f>IFERROR(INDEX('Broj djece sportaša i kadra'!F:F,MATCH('Broj po sportovima (INFO)'!I92,'Broj djece sportaša i kadra'!E:E,0)),0)</f>
        <v>0</v>
      </c>
    </row>
    <row r="93" spans="1:10" x14ac:dyDescent="0.25">
      <c r="A93" s="124" t="s">
        <v>769</v>
      </c>
      <c r="B93" s="125">
        <f>COUNTIF('Broj članica i članica'!$B$3:$B$1000,'Broj po sportovima (INFO)'!A93)</f>
        <v>0</v>
      </c>
      <c r="C93" s="126" t="s">
        <v>769</v>
      </c>
      <c r="D93" s="127">
        <f>COUNTIF('Broj članica i članica'!$E$3:$E$1000,'Broj po sportovima (INFO)'!C93)</f>
        <v>0</v>
      </c>
      <c r="E93" s="126" t="s">
        <v>769</v>
      </c>
      <c r="F93" s="127">
        <f>IFERROR(INDEX('Broj djece sportaša i kadra'!B:B,MATCH(E93,'Broj djece sportaša i kadra'!A:A,0)),0)</f>
        <v>0</v>
      </c>
      <c r="G93" s="126" t="s">
        <v>769</v>
      </c>
      <c r="H93" s="127">
        <f>IFERROR(INDEX('Broj djece sportaša i kadra'!D:D,MATCH('Broj po sportovima (INFO)'!G93,'Broj djece sportaša i kadra'!C:C,0)),0)</f>
        <v>0</v>
      </c>
      <c r="I93" s="126" t="s">
        <v>769</v>
      </c>
      <c r="J93" s="127">
        <f>IFERROR(INDEX('Broj djece sportaša i kadra'!F:F,MATCH('Broj po sportovima (INFO)'!I93,'Broj djece sportaša i kadra'!E:E,0)),0)</f>
        <v>0</v>
      </c>
    </row>
    <row r="94" spans="1:10" x14ac:dyDescent="0.25">
      <c r="A94" s="124" t="s">
        <v>794</v>
      </c>
      <c r="B94" s="125">
        <f>COUNTIF('Broj članica i članica'!$B$3:$B$1000,'Broj po sportovima (INFO)'!A94)</f>
        <v>0</v>
      </c>
      <c r="C94" s="126" t="s">
        <v>794</v>
      </c>
      <c r="D94" s="127">
        <f>COUNTIF('Broj članica i članica'!$E$3:$E$1000,'Broj po sportovima (INFO)'!C94)</f>
        <v>0</v>
      </c>
      <c r="E94" s="126" t="s">
        <v>794</v>
      </c>
      <c r="F94" s="127">
        <f>IFERROR(INDEX('Broj djece sportaša i kadra'!B:B,MATCH(E94,'Broj djece sportaša i kadra'!A:A,0)),0)</f>
        <v>0</v>
      </c>
      <c r="G94" s="126" t="s">
        <v>794</v>
      </c>
      <c r="H94" s="127">
        <f>IFERROR(INDEX('Broj djece sportaša i kadra'!D:D,MATCH('Broj po sportovima (INFO)'!G94,'Broj djece sportaša i kadra'!C:C,0)),0)</f>
        <v>0</v>
      </c>
      <c r="I94" s="126" t="s">
        <v>794</v>
      </c>
      <c r="J94" s="127">
        <f>IFERROR(INDEX('Broj djece sportaša i kadra'!F:F,MATCH('Broj po sportovima (INFO)'!I94,'Broj djece sportaša i kadra'!E:E,0)),0)</f>
        <v>0</v>
      </c>
    </row>
    <row r="95" spans="1:10" x14ac:dyDescent="0.25">
      <c r="A95" s="124" t="s">
        <v>788</v>
      </c>
      <c r="B95" s="125">
        <f>COUNTIF('Broj članica i članica'!$B$3:$B$1000,'Broj po sportovima (INFO)'!A95)</f>
        <v>0</v>
      </c>
      <c r="C95" s="126" t="s">
        <v>788</v>
      </c>
      <c r="D95" s="127">
        <f>COUNTIF('Broj članica i članica'!$E$3:$E$1000,'Broj po sportovima (INFO)'!C95)</f>
        <v>0</v>
      </c>
      <c r="E95" s="126" t="s">
        <v>788</v>
      </c>
      <c r="F95" s="127">
        <f>IFERROR(INDEX('Broj djece sportaša i kadra'!B:B,MATCH(E95,'Broj djece sportaša i kadra'!A:A,0)),0)</f>
        <v>0</v>
      </c>
      <c r="G95" s="126" t="s">
        <v>788</v>
      </c>
      <c r="H95" s="127">
        <f>IFERROR(INDEX('Broj djece sportaša i kadra'!D:D,MATCH('Broj po sportovima (INFO)'!G95,'Broj djece sportaša i kadra'!C:C,0)),0)</f>
        <v>0</v>
      </c>
      <c r="I95" s="126" t="s">
        <v>788</v>
      </c>
      <c r="J95" s="127">
        <f>IFERROR(INDEX('Broj djece sportaša i kadra'!F:F,MATCH('Broj po sportovima (INFO)'!I95,'Broj djece sportaša i kadra'!E:E,0)),0)</f>
        <v>0</v>
      </c>
    </row>
    <row r="96" spans="1:10" x14ac:dyDescent="0.25">
      <c r="A96" s="124" t="s">
        <v>773</v>
      </c>
      <c r="B96" s="125">
        <f>COUNTIF('Broj članica i članica'!$B$3:$B$1000,'Broj po sportovima (INFO)'!A96)</f>
        <v>0</v>
      </c>
      <c r="C96" s="126" t="s">
        <v>773</v>
      </c>
      <c r="D96" s="127">
        <f>COUNTIF('Broj članica i članica'!$E$3:$E$1000,'Broj po sportovima (INFO)'!C96)</f>
        <v>0</v>
      </c>
      <c r="E96" s="126" t="s">
        <v>773</v>
      </c>
      <c r="F96" s="127">
        <f>IFERROR(INDEX('Broj djece sportaša i kadra'!B:B,MATCH(E96,'Broj djece sportaša i kadra'!A:A,0)),0)</f>
        <v>0</v>
      </c>
      <c r="G96" s="126" t="s">
        <v>773</v>
      </c>
      <c r="H96" s="127">
        <f>IFERROR(INDEX('Broj djece sportaša i kadra'!D:D,MATCH('Broj po sportovima (INFO)'!G96,'Broj djece sportaša i kadra'!C:C,0)),0)</f>
        <v>0</v>
      </c>
      <c r="I96" s="126" t="s">
        <v>773</v>
      </c>
      <c r="J96" s="127">
        <f>IFERROR(INDEX('Broj djece sportaša i kadra'!F:F,MATCH('Broj po sportovima (INFO)'!I96,'Broj djece sportaša i kadra'!E:E,0)),0)</f>
        <v>0</v>
      </c>
    </row>
    <row r="97" spans="1:10" x14ac:dyDescent="0.25">
      <c r="A97" s="124" t="s">
        <v>805</v>
      </c>
      <c r="B97" s="125">
        <f>COUNTIF('Broj članica i članica'!$B$3:$B$1000,'Broj po sportovima (INFO)'!A97)</f>
        <v>0</v>
      </c>
      <c r="C97" s="126" t="s">
        <v>805</v>
      </c>
      <c r="D97" s="127">
        <f>COUNTIF('Broj članica i članica'!$E$3:$E$1000,'Broj po sportovima (INFO)'!C97)</f>
        <v>0</v>
      </c>
      <c r="E97" s="126" t="s">
        <v>805</v>
      </c>
      <c r="F97" s="127">
        <f>IFERROR(INDEX('Broj djece sportaša i kadra'!B:B,MATCH(E97,'Broj djece sportaša i kadra'!A:A,0)),0)</f>
        <v>0</v>
      </c>
      <c r="G97" s="126" t="s">
        <v>805</v>
      </c>
      <c r="H97" s="127">
        <f>IFERROR(INDEX('Broj djece sportaša i kadra'!D:D,MATCH('Broj po sportovima (INFO)'!G97,'Broj djece sportaša i kadra'!C:C,0)),0)</f>
        <v>0</v>
      </c>
      <c r="I97" s="126" t="s">
        <v>805</v>
      </c>
      <c r="J97" s="127">
        <f>IFERROR(INDEX('Broj djece sportaša i kadra'!F:F,MATCH('Broj po sportovima (INFO)'!I97,'Broj djece sportaša i kadra'!E:E,0)),0)</f>
        <v>0</v>
      </c>
    </row>
    <row r="98" spans="1:10" x14ac:dyDescent="0.25">
      <c r="A98" s="124" t="s">
        <v>781</v>
      </c>
      <c r="B98" s="125">
        <f>COUNTIF('Broj članica i članica'!$B$3:$B$1000,'Broj po sportovima (INFO)'!A98)</f>
        <v>0</v>
      </c>
      <c r="C98" s="126" t="s">
        <v>781</v>
      </c>
      <c r="D98" s="127">
        <f>COUNTIF('Broj članica i članica'!$E$3:$E$1000,'Broj po sportovima (INFO)'!C98)</f>
        <v>0</v>
      </c>
      <c r="E98" s="126" t="s">
        <v>781</v>
      </c>
      <c r="F98" s="127">
        <f>IFERROR(INDEX('Broj djece sportaša i kadra'!B:B,MATCH(E98,'Broj djece sportaša i kadra'!A:A,0)),0)</f>
        <v>0</v>
      </c>
      <c r="G98" s="126" t="s">
        <v>781</v>
      </c>
      <c r="H98" s="127">
        <f>IFERROR(INDEX('Broj djece sportaša i kadra'!D:D,MATCH('Broj po sportovima (INFO)'!G98,'Broj djece sportaša i kadra'!C:C,0)),0)</f>
        <v>0</v>
      </c>
      <c r="I98" s="126" t="s">
        <v>781</v>
      </c>
      <c r="J98" s="127">
        <f>IFERROR(INDEX('Broj djece sportaša i kadra'!F:F,MATCH('Broj po sportovima (INFO)'!I98,'Broj djece sportaša i kadra'!E:E,0)),0)</f>
        <v>0</v>
      </c>
    </row>
    <row r="99" spans="1:10" x14ac:dyDescent="0.25">
      <c r="A99" s="124" t="s">
        <v>776</v>
      </c>
      <c r="B99" s="125">
        <f>COUNTIF('Broj članica i članica'!$B$3:$B$1000,'Broj po sportovima (INFO)'!A99)</f>
        <v>0</v>
      </c>
      <c r="C99" s="126" t="s">
        <v>776</v>
      </c>
      <c r="D99" s="127">
        <f>COUNTIF('Broj članica i članica'!$E$3:$E$1000,'Broj po sportovima (INFO)'!C99)</f>
        <v>0</v>
      </c>
      <c r="E99" s="126" t="s">
        <v>776</v>
      </c>
      <c r="F99" s="127">
        <f>IFERROR(INDEX('Broj djece sportaša i kadra'!B:B,MATCH(E99,'Broj djece sportaša i kadra'!A:A,0)),0)</f>
        <v>0</v>
      </c>
      <c r="G99" s="126" t="s">
        <v>776</v>
      </c>
      <c r="H99" s="127">
        <f>IFERROR(INDEX('Broj djece sportaša i kadra'!D:D,MATCH('Broj po sportovima (INFO)'!G99,'Broj djece sportaša i kadra'!C:C,0)),0)</f>
        <v>0</v>
      </c>
      <c r="I99" s="126" t="s">
        <v>776</v>
      </c>
      <c r="J99" s="127">
        <f>IFERROR(INDEX('Broj djece sportaša i kadra'!F:F,MATCH('Broj po sportovima (INFO)'!I99,'Broj djece sportaša i kadra'!E:E,0)),0)</f>
        <v>0</v>
      </c>
    </row>
    <row r="100" spans="1:10" x14ac:dyDescent="0.25">
      <c r="A100" s="124" t="s">
        <v>777</v>
      </c>
      <c r="B100" s="125">
        <f>COUNTIF('Broj članica i članica'!$B$3:$B$1000,'Broj po sportovima (INFO)'!A100)</f>
        <v>0</v>
      </c>
      <c r="C100" s="126" t="s">
        <v>777</v>
      </c>
      <c r="D100" s="127">
        <f>COUNTIF('Broj članica i članica'!$E$3:$E$1000,'Broj po sportovima (INFO)'!C100)</f>
        <v>0</v>
      </c>
      <c r="E100" s="126" t="s">
        <v>777</v>
      </c>
      <c r="F100" s="127">
        <f>IFERROR(INDEX('Broj djece sportaša i kadra'!B:B,MATCH(E100,'Broj djece sportaša i kadra'!A:A,0)),0)</f>
        <v>0</v>
      </c>
      <c r="G100" s="126" t="s">
        <v>777</v>
      </c>
      <c r="H100" s="127">
        <f>IFERROR(INDEX('Broj djece sportaša i kadra'!D:D,MATCH('Broj po sportovima (INFO)'!G100,'Broj djece sportaša i kadra'!C:C,0)),0)</f>
        <v>0</v>
      </c>
      <c r="I100" s="126" t="s">
        <v>777</v>
      </c>
      <c r="J100" s="127">
        <f>IFERROR(INDEX('Broj djece sportaša i kadra'!F:F,MATCH('Broj po sportovima (INFO)'!I100,'Broj djece sportaša i kadra'!E:E,0)),0)</f>
        <v>0</v>
      </c>
    </row>
    <row r="101" spans="1:10" x14ac:dyDescent="0.25">
      <c r="A101" s="124" t="s">
        <v>778</v>
      </c>
      <c r="B101" s="125">
        <f>COUNTIF('Broj članica i članica'!$B$3:$B$1000,'Broj po sportovima (INFO)'!A101)</f>
        <v>0</v>
      </c>
      <c r="C101" s="126" t="s">
        <v>778</v>
      </c>
      <c r="D101" s="127">
        <f>COUNTIF('Broj članica i članica'!$E$3:$E$1000,'Broj po sportovima (INFO)'!C101)</f>
        <v>0</v>
      </c>
      <c r="E101" s="126" t="s">
        <v>778</v>
      </c>
      <c r="F101" s="127">
        <f>IFERROR(INDEX('Broj djece sportaša i kadra'!B:B,MATCH(E101,'Broj djece sportaša i kadra'!A:A,0)),0)</f>
        <v>0</v>
      </c>
      <c r="G101" s="126" t="s">
        <v>778</v>
      </c>
      <c r="H101" s="127">
        <f>IFERROR(INDEX('Broj djece sportaša i kadra'!D:D,MATCH('Broj po sportovima (INFO)'!G101,'Broj djece sportaša i kadra'!C:C,0)),0)</f>
        <v>0</v>
      </c>
      <c r="I101" s="126" t="s">
        <v>778</v>
      </c>
      <c r="J101" s="127">
        <f>IFERROR(INDEX('Broj djece sportaša i kadra'!F:F,MATCH('Broj po sportovima (INFO)'!I101,'Broj djece sportaša i kadra'!E:E,0)),0)</f>
        <v>0</v>
      </c>
    </row>
    <row r="102" spans="1:10" x14ac:dyDescent="0.25">
      <c r="A102" s="124" t="s">
        <v>795</v>
      </c>
      <c r="B102" s="125">
        <f>COUNTIF('Broj članica i članica'!$B$3:$B$1000,'Broj po sportovima (INFO)'!A102)</f>
        <v>0</v>
      </c>
      <c r="C102" s="126" t="s">
        <v>795</v>
      </c>
      <c r="D102" s="127">
        <f>COUNTIF('Broj članica i članica'!$E$3:$E$1000,'Broj po sportovima (INFO)'!C102)</f>
        <v>0</v>
      </c>
      <c r="E102" s="126" t="s">
        <v>795</v>
      </c>
      <c r="F102" s="127">
        <f>IFERROR(INDEX('Broj djece sportaša i kadra'!B:B,MATCH(E102,'Broj djece sportaša i kadra'!A:A,0)),0)</f>
        <v>0</v>
      </c>
      <c r="G102" s="126" t="s">
        <v>795</v>
      </c>
      <c r="H102" s="127">
        <f>IFERROR(INDEX('Broj djece sportaša i kadra'!D:D,MATCH('Broj po sportovima (INFO)'!G102,'Broj djece sportaša i kadra'!C:C,0)),0)</f>
        <v>0</v>
      </c>
      <c r="I102" s="126" t="s">
        <v>795</v>
      </c>
      <c r="J102" s="127">
        <f>IFERROR(INDEX('Broj djece sportaša i kadra'!F:F,MATCH('Broj po sportovima (INFO)'!I102,'Broj djece sportaša i kadra'!E:E,0)),0)</f>
        <v>0</v>
      </c>
    </row>
    <row r="103" spans="1:10" x14ac:dyDescent="0.25">
      <c r="A103" s="124" t="s">
        <v>760</v>
      </c>
      <c r="B103" s="125">
        <f>COUNTIF('Broj članica i članica'!$B$3:$B$1000,'Broj po sportovima (INFO)'!A103)</f>
        <v>0</v>
      </c>
      <c r="C103" s="126" t="s">
        <v>760</v>
      </c>
      <c r="D103" s="127">
        <f>COUNTIF('Broj članica i članica'!$E$3:$E$1000,'Broj po sportovima (INFO)'!C103)</f>
        <v>0</v>
      </c>
      <c r="E103" s="126" t="s">
        <v>760</v>
      </c>
      <c r="F103" s="127">
        <f>IFERROR(INDEX('Broj djece sportaša i kadra'!B:B,MATCH(E103,'Broj djece sportaša i kadra'!A:A,0)),0)</f>
        <v>0</v>
      </c>
      <c r="G103" s="126" t="s">
        <v>760</v>
      </c>
      <c r="H103" s="127">
        <f>IFERROR(INDEX('Broj djece sportaša i kadra'!D:D,MATCH('Broj po sportovima (INFO)'!G103,'Broj djece sportaša i kadra'!C:C,0)),0)</f>
        <v>0</v>
      </c>
      <c r="I103" s="126" t="s">
        <v>760</v>
      </c>
      <c r="J103" s="127">
        <f>IFERROR(INDEX('Broj djece sportaša i kadra'!F:F,MATCH('Broj po sportovima (INFO)'!I103,'Broj djece sportaša i kadra'!E:E,0)),0)</f>
        <v>0</v>
      </c>
    </row>
    <row r="104" spans="1:10" x14ac:dyDescent="0.25">
      <c r="A104" s="124" t="s">
        <v>816</v>
      </c>
      <c r="B104" s="125">
        <f>COUNTIF('Broj članica i članica'!$B$3:$B$1000,'Broj po sportovima (INFO)'!A104)</f>
        <v>0</v>
      </c>
      <c r="C104" s="126" t="s">
        <v>816</v>
      </c>
      <c r="D104" s="127">
        <f>COUNTIF('Broj članica i članica'!$E$3:$E$1000,'Broj po sportovima (INFO)'!C104)</f>
        <v>0</v>
      </c>
      <c r="E104" s="126" t="s">
        <v>816</v>
      </c>
      <c r="F104" s="127">
        <f>IFERROR(INDEX('Broj djece sportaša i kadra'!B:B,MATCH(E104,'Broj djece sportaša i kadra'!A:A,0)),0)</f>
        <v>0</v>
      </c>
      <c r="G104" s="126" t="s">
        <v>816</v>
      </c>
      <c r="H104" s="127">
        <f>IFERROR(INDEX('Broj djece sportaša i kadra'!D:D,MATCH('Broj po sportovima (INFO)'!G104,'Broj djece sportaša i kadra'!C:C,0)),0)</f>
        <v>0</v>
      </c>
      <c r="I104" s="126" t="s">
        <v>816</v>
      </c>
      <c r="J104" s="127">
        <f>IFERROR(INDEX('Broj djece sportaša i kadra'!F:F,MATCH('Broj po sportovima (INFO)'!I104,'Broj djece sportaša i kadra'!E:E,0)),0)</f>
        <v>0</v>
      </c>
    </row>
    <row r="105" spans="1:10" x14ac:dyDescent="0.25">
      <c r="A105" s="124" t="s">
        <v>783</v>
      </c>
      <c r="B105" s="125">
        <f>COUNTIF('Broj članica i članica'!$B$3:$B$1000,'Broj po sportovima (INFO)'!A105)</f>
        <v>0</v>
      </c>
      <c r="C105" s="126" t="s">
        <v>783</v>
      </c>
      <c r="D105" s="127">
        <f>COUNTIF('Broj članica i članica'!$E$3:$E$1000,'Broj po sportovima (INFO)'!C105)</f>
        <v>0</v>
      </c>
      <c r="E105" s="126" t="s">
        <v>783</v>
      </c>
      <c r="F105" s="127">
        <f>IFERROR(INDEX('Broj djece sportaša i kadra'!B:B,MATCH(E105,'Broj djece sportaša i kadra'!A:A,0)),0)</f>
        <v>0</v>
      </c>
      <c r="G105" s="126" t="s">
        <v>783</v>
      </c>
      <c r="H105" s="127">
        <f>IFERROR(INDEX('Broj djece sportaša i kadra'!D:D,MATCH('Broj po sportovima (INFO)'!G105,'Broj djece sportaša i kadra'!C:C,0)),0)</f>
        <v>0</v>
      </c>
      <c r="I105" s="126" t="s">
        <v>783</v>
      </c>
      <c r="J105" s="127">
        <f>IFERROR(INDEX('Broj djece sportaša i kadra'!F:F,MATCH('Broj po sportovima (INFO)'!I105,'Broj djece sportaša i kadra'!E:E,0)),0)</f>
        <v>0</v>
      </c>
    </row>
    <row r="106" spans="1:10" x14ac:dyDescent="0.25">
      <c r="A106" s="124" t="s">
        <v>784</v>
      </c>
      <c r="B106" s="125">
        <f>COUNTIF('Broj članica i članica'!$B$3:$B$1000,'Broj po sportovima (INFO)'!A106)</f>
        <v>0</v>
      </c>
      <c r="C106" s="126" t="s">
        <v>784</v>
      </c>
      <c r="D106" s="127">
        <f>COUNTIF('Broj članica i članica'!$E$3:$E$1000,'Broj po sportovima (INFO)'!C106)</f>
        <v>0</v>
      </c>
      <c r="E106" s="126" t="s">
        <v>784</v>
      </c>
      <c r="F106" s="127">
        <f>IFERROR(INDEX('Broj djece sportaša i kadra'!B:B,MATCH(E106,'Broj djece sportaša i kadra'!A:A,0)),0)</f>
        <v>0</v>
      </c>
      <c r="G106" s="126" t="s">
        <v>784</v>
      </c>
      <c r="H106" s="127">
        <f>IFERROR(INDEX('Broj djece sportaša i kadra'!D:D,MATCH('Broj po sportovima (INFO)'!G106,'Broj djece sportaša i kadra'!C:C,0)),0)</f>
        <v>0</v>
      </c>
      <c r="I106" s="126" t="s">
        <v>784</v>
      </c>
      <c r="J106" s="127">
        <f>IFERROR(INDEX('Broj djece sportaša i kadra'!F:F,MATCH('Broj po sportovima (INFO)'!I106,'Broj djece sportaša i kadra'!E:E,0)),0)</f>
        <v>0</v>
      </c>
    </row>
    <row r="107" spans="1:10" x14ac:dyDescent="0.25">
      <c r="A107" s="124" t="s">
        <v>797</v>
      </c>
      <c r="B107" s="125">
        <f>COUNTIF('Broj članica i članica'!$B$3:$B$1000,'Broj po sportovima (INFO)'!A107)</f>
        <v>0</v>
      </c>
      <c r="C107" s="126" t="s">
        <v>797</v>
      </c>
      <c r="D107" s="127">
        <f>COUNTIF('Broj članica i članica'!$E$3:$E$1000,'Broj po sportovima (INFO)'!C107)</f>
        <v>0</v>
      </c>
      <c r="E107" s="126" t="s">
        <v>797</v>
      </c>
      <c r="F107" s="127">
        <f>IFERROR(INDEX('Broj djece sportaša i kadra'!B:B,MATCH(E107,'Broj djece sportaša i kadra'!A:A,0)),0)</f>
        <v>0</v>
      </c>
      <c r="G107" s="126" t="s">
        <v>797</v>
      </c>
      <c r="H107" s="127">
        <f>IFERROR(INDEX('Broj djece sportaša i kadra'!D:D,MATCH('Broj po sportovima (INFO)'!G107,'Broj djece sportaša i kadra'!C:C,0)),0)</f>
        <v>0</v>
      </c>
      <c r="I107" s="126" t="s">
        <v>797</v>
      </c>
      <c r="J107" s="127">
        <f>IFERROR(INDEX('Broj djece sportaša i kadra'!F:F,MATCH('Broj po sportovima (INFO)'!I107,'Broj djece sportaša i kadra'!E:E,0)),0)</f>
        <v>0</v>
      </c>
    </row>
    <row r="108" spans="1:10" x14ac:dyDescent="0.25">
      <c r="A108" s="124" t="s">
        <v>792</v>
      </c>
      <c r="B108" s="125">
        <f>COUNTIF('Broj članica i članica'!$B$3:$B$1000,'Broj po sportovima (INFO)'!A108)</f>
        <v>0</v>
      </c>
      <c r="C108" s="126" t="s">
        <v>792</v>
      </c>
      <c r="D108" s="127">
        <f>COUNTIF('Broj članica i članica'!$E$3:$E$1000,'Broj po sportovima (INFO)'!C108)</f>
        <v>0</v>
      </c>
      <c r="E108" s="126" t="s">
        <v>792</v>
      </c>
      <c r="F108" s="127">
        <f>IFERROR(INDEX('Broj djece sportaša i kadra'!B:B,MATCH(E108,'Broj djece sportaša i kadra'!A:A,0)),0)</f>
        <v>0</v>
      </c>
      <c r="G108" s="126" t="s">
        <v>792</v>
      </c>
      <c r="H108" s="127">
        <f>IFERROR(INDEX('Broj djece sportaša i kadra'!D:D,MATCH('Broj po sportovima (INFO)'!G108,'Broj djece sportaša i kadra'!C:C,0)),0)</f>
        <v>0</v>
      </c>
      <c r="I108" s="126" t="s">
        <v>792</v>
      </c>
      <c r="J108" s="127">
        <f>IFERROR(INDEX('Broj djece sportaša i kadra'!F:F,MATCH('Broj po sportovima (INFO)'!I108,'Broj djece sportaša i kadra'!E:E,0)),0)</f>
        <v>0</v>
      </c>
    </row>
    <row r="109" spans="1:10" x14ac:dyDescent="0.25">
      <c r="A109" s="124" t="s">
        <v>790</v>
      </c>
      <c r="B109" s="125">
        <f>COUNTIF('Broj članica i članica'!$B$3:$B$1000,'Broj po sportovima (INFO)'!A109)</f>
        <v>0</v>
      </c>
      <c r="C109" s="126" t="s">
        <v>790</v>
      </c>
      <c r="D109" s="127">
        <f>COUNTIF('Broj članica i članica'!$E$3:$E$1000,'Broj po sportovima (INFO)'!C109)</f>
        <v>0</v>
      </c>
      <c r="E109" s="126" t="s">
        <v>790</v>
      </c>
      <c r="F109" s="127">
        <f>IFERROR(INDEX('Broj djece sportaša i kadra'!B:B,MATCH(E109,'Broj djece sportaša i kadra'!A:A,0)),0)</f>
        <v>0</v>
      </c>
      <c r="G109" s="126" t="s">
        <v>790</v>
      </c>
      <c r="H109" s="127">
        <f>IFERROR(INDEX('Broj djece sportaša i kadra'!D:D,MATCH('Broj po sportovima (INFO)'!G109,'Broj djece sportaša i kadra'!C:C,0)),0)</f>
        <v>0</v>
      </c>
      <c r="I109" s="126" t="s">
        <v>790</v>
      </c>
      <c r="J109" s="127">
        <f>IFERROR(INDEX('Broj djece sportaša i kadra'!F:F,MATCH('Broj po sportovima (INFO)'!I109,'Broj djece sportaša i kadra'!E:E,0)),0)</f>
        <v>0</v>
      </c>
    </row>
    <row r="110" spans="1:10" x14ac:dyDescent="0.25">
      <c r="A110" s="124" t="s">
        <v>787</v>
      </c>
      <c r="B110" s="125">
        <f>COUNTIF('Broj članica i članica'!$B$3:$B$1000,'Broj po sportovima (INFO)'!A110)</f>
        <v>0</v>
      </c>
      <c r="C110" s="126" t="s">
        <v>787</v>
      </c>
      <c r="D110" s="127">
        <f>COUNTIF('Broj članica i članica'!$E$3:$E$1000,'Broj po sportovima (INFO)'!C110)</f>
        <v>0</v>
      </c>
      <c r="E110" s="126" t="s">
        <v>787</v>
      </c>
      <c r="F110" s="127">
        <f>IFERROR(INDEX('Broj djece sportaša i kadra'!B:B,MATCH(E110,'Broj djece sportaša i kadra'!A:A,0)),0)</f>
        <v>0</v>
      </c>
      <c r="G110" s="126" t="s">
        <v>787</v>
      </c>
      <c r="H110" s="127">
        <f>IFERROR(INDEX('Broj djece sportaša i kadra'!D:D,MATCH('Broj po sportovima (INFO)'!G110,'Broj djece sportaša i kadra'!C:C,0)),0)</f>
        <v>0</v>
      </c>
      <c r="I110" s="126" t="s">
        <v>787</v>
      </c>
      <c r="J110" s="127">
        <f>IFERROR(INDEX('Broj djece sportaša i kadra'!F:F,MATCH('Broj po sportovima (INFO)'!I110,'Broj djece sportaša i kadra'!E:E,0)),0)</f>
        <v>0</v>
      </c>
    </row>
    <row r="111" spans="1:10" x14ac:dyDescent="0.25">
      <c r="A111" s="124" t="s">
        <v>704</v>
      </c>
      <c r="B111" s="125">
        <f>COUNTIF('Broj članica i članica'!$B$3:$B$1000,'Broj po sportovima (INFO)'!A111)</f>
        <v>0</v>
      </c>
      <c r="C111" s="126" t="s">
        <v>704</v>
      </c>
      <c r="D111" s="127">
        <f>COUNTIF('Broj članica i članica'!$E$3:$E$1000,'Broj po sportovima (INFO)'!C111)</f>
        <v>0</v>
      </c>
      <c r="E111" s="126" t="s">
        <v>704</v>
      </c>
      <c r="F111" s="127">
        <f>IFERROR(INDEX('Broj djece sportaša i kadra'!B:B,MATCH(E111,'Broj djece sportaša i kadra'!A:A,0)),0)</f>
        <v>0</v>
      </c>
      <c r="G111" s="126" t="s">
        <v>704</v>
      </c>
      <c r="H111" s="127">
        <f>IFERROR(INDEX('Broj djece sportaša i kadra'!D:D,MATCH('Broj po sportovima (INFO)'!G111,'Broj djece sportaša i kadra'!C:C,0)),0)</f>
        <v>0</v>
      </c>
      <c r="I111" s="126" t="s">
        <v>704</v>
      </c>
      <c r="J111" s="127">
        <f>IFERROR(INDEX('Broj djece sportaša i kadra'!F:F,MATCH('Broj po sportovima (INFO)'!I111,'Broj djece sportaša i kadra'!E:E,0)),0)</f>
        <v>0</v>
      </c>
    </row>
    <row r="112" spans="1:10" x14ac:dyDescent="0.25">
      <c r="A112" s="124" t="s">
        <v>751</v>
      </c>
      <c r="B112" s="125">
        <f>COUNTIF('Broj članica i članica'!$B$3:$B$1000,'Broj po sportovima (INFO)'!A112)</f>
        <v>0</v>
      </c>
      <c r="C112" s="126" t="s">
        <v>751</v>
      </c>
      <c r="D112" s="127">
        <f>COUNTIF('Broj članica i članica'!$E$3:$E$1000,'Broj po sportovima (INFO)'!C112)</f>
        <v>0</v>
      </c>
      <c r="E112" s="126" t="s">
        <v>751</v>
      </c>
      <c r="F112" s="127">
        <f>IFERROR(INDEX('Broj djece sportaša i kadra'!B:B,MATCH(E112,'Broj djece sportaša i kadra'!A:A,0)),0)</f>
        <v>0</v>
      </c>
      <c r="G112" s="126" t="s">
        <v>751</v>
      </c>
      <c r="H112" s="127">
        <f>IFERROR(INDEX('Broj djece sportaša i kadra'!D:D,MATCH('Broj po sportovima (INFO)'!G112,'Broj djece sportaša i kadra'!C:C,0)),0)</f>
        <v>0</v>
      </c>
      <c r="I112" s="126" t="s">
        <v>751</v>
      </c>
      <c r="J112" s="127">
        <f>IFERROR(INDEX('Broj djece sportaša i kadra'!F:F,MATCH('Broj po sportovima (INFO)'!I112,'Broj djece sportaša i kadra'!E:E,0)),0)</f>
        <v>0</v>
      </c>
    </row>
    <row r="113" spans="1:10" x14ac:dyDescent="0.25">
      <c r="A113" s="124" t="s">
        <v>705</v>
      </c>
      <c r="B113" s="125">
        <f>COUNTIF('Broj članica i članica'!$B$3:$B$1000,'Broj po sportovima (INFO)'!A113)</f>
        <v>0</v>
      </c>
      <c r="C113" s="126" t="s">
        <v>705</v>
      </c>
      <c r="D113" s="127">
        <f>COUNTIF('Broj članica i članica'!$E$3:$E$1000,'Broj po sportovima (INFO)'!C113)</f>
        <v>0</v>
      </c>
      <c r="E113" s="126" t="s">
        <v>705</v>
      </c>
      <c r="F113" s="127">
        <f>IFERROR(INDEX('Broj djece sportaša i kadra'!B:B,MATCH(E113,'Broj djece sportaša i kadra'!A:A,0)),0)</f>
        <v>0</v>
      </c>
      <c r="G113" s="126" t="s">
        <v>705</v>
      </c>
      <c r="H113" s="127">
        <f>IFERROR(INDEX('Broj djece sportaša i kadra'!D:D,MATCH('Broj po sportovima (INFO)'!G113,'Broj djece sportaša i kadra'!C:C,0)),0)</f>
        <v>0</v>
      </c>
      <c r="I113" s="126" t="s">
        <v>705</v>
      </c>
      <c r="J113" s="127">
        <f>IFERROR(INDEX('Broj djece sportaša i kadra'!F:F,MATCH('Broj po sportovima (INFO)'!I113,'Broj djece sportaša i kadra'!E:E,0)),0)</f>
        <v>0</v>
      </c>
    </row>
    <row r="114" spans="1:10" x14ac:dyDescent="0.25">
      <c r="A114" s="124" t="s">
        <v>706</v>
      </c>
      <c r="B114" s="125">
        <f>COUNTIF('Broj članica i članica'!$B$3:$B$1000,'Broj po sportovima (INFO)'!A114)</f>
        <v>0</v>
      </c>
      <c r="C114" s="126" t="s">
        <v>706</v>
      </c>
      <c r="D114" s="127">
        <f>COUNTIF('Broj članica i članica'!$E$3:$E$1000,'Broj po sportovima (INFO)'!C114)</f>
        <v>0</v>
      </c>
      <c r="E114" s="126" t="s">
        <v>706</v>
      </c>
      <c r="F114" s="127">
        <f>IFERROR(INDEX('Broj djece sportaša i kadra'!B:B,MATCH(E114,'Broj djece sportaša i kadra'!A:A,0)),0)</f>
        <v>0</v>
      </c>
      <c r="G114" s="126" t="s">
        <v>706</v>
      </c>
      <c r="H114" s="127">
        <f>IFERROR(INDEX('Broj djece sportaša i kadra'!D:D,MATCH('Broj po sportovima (INFO)'!G114,'Broj djece sportaša i kadra'!C:C,0)),0)</f>
        <v>0</v>
      </c>
      <c r="I114" s="126" t="s">
        <v>706</v>
      </c>
      <c r="J114" s="127">
        <f>IFERROR(INDEX('Broj djece sportaša i kadra'!F:F,MATCH('Broj po sportovima (INFO)'!I114,'Broj djece sportaša i kadra'!E:E,0)),0)</f>
        <v>0</v>
      </c>
    </row>
    <row r="115" spans="1:10" x14ac:dyDescent="0.25">
      <c r="A115" s="124" t="s">
        <v>707</v>
      </c>
      <c r="B115" s="125">
        <f>COUNTIF('Broj članica i članica'!$B$3:$B$1000,'Broj po sportovima (INFO)'!A115)</f>
        <v>0</v>
      </c>
      <c r="C115" s="126" t="s">
        <v>707</v>
      </c>
      <c r="D115" s="127">
        <f>COUNTIF('Broj članica i članica'!$E$3:$E$1000,'Broj po sportovima (INFO)'!C115)</f>
        <v>0</v>
      </c>
      <c r="E115" s="126" t="s">
        <v>707</v>
      </c>
      <c r="F115" s="127">
        <f>IFERROR(INDEX('Broj djece sportaša i kadra'!B:B,MATCH(E115,'Broj djece sportaša i kadra'!A:A,0)),0)</f>
        <v>0</v>
      </c>
      <c r="G115" s="126" t="s">
        <v>707</v>
      </c>
      <c r="H115" s="127">
        <f>IFERROR(INDEX('Broj djece sportaša i kadra'!D:D,MATCH('Broj po sportovima (INFO)'!G115,'Broj djece sportaša i kadra'!C:C,0)),0)</f>
        <v>0</v>
      </c>
      <c r="I115" s="126" t="s">
        <v>707</v>
      </c>
      <c r="J115" s="127">
        <f>IFERROR(INDEX('Broj djece sportaša i kadra'!F:F,MATCH('Broj po sportovima (INFO)'!I115,'Broj djece sportaša i kadra'!E:E,0)),0)</f>
        <v>0</v>
      </c>
    </row>
    <row r="116" spans="1:10" x14ac:dyDescent="0.25">
      <c r="A116" s="124" t="s">
        <v>752</v>
      </c>
      <c r="B116" s="125">
        <f>COUNTIF('Broj članica i članica'!$B$3:$B$1000,'Broj po sportovima (INFO)'!A116)</f>
        <v>0</v>
      </c>
      <c r="C116" s="126" t="s">
        <v>752</v>
      </c>
      <c r="D116" s="127">
        <f>COUNTIF('Broj članica i članica'!$E$3:$E$1000,'Broj po sportovima (INFO)'!C116)</f>
        <v>0</v>
      </c>
      <c r="E116" s="126" t="s">
        <v>752</v>
      </c>
      <c r="F116" s="127">
        <f>IFERROR(INDEX('Broj djece sportaša i kadra'!B:B,MATCH(E116,'Broj djece sportaša i kadra'!A:A,0)),0)</f>
        <v>0</v>
      </c>
      <c r="G116" s="126" t="s">
        <v>752</v>
      </c>
      <c r="H116" s="127">
        <f>IFERROR(INDEX('Broj djece sportaša i kadra'!D:D,MATCH('Broj po sportovima (INFO)'!G116,'Broj djece sportaša i kadra'!C:C,0)),0)</f>
        <v>0</v>
      </c>
      <c r="I116" s="126" t="s">
        <v>752</v>
      </c>
      <c r="J116" s="127">
        <f>IFERROR(INDEX('Broj djece sportaša i kadra'!F:F,MATCH('Broj po sportovima (INFO)'!I116,'Broj djece sportaša i kadra'!E:E,0)),0)</f>
        <v>0</v>
      </c>
    </row>
    <row r="117" spans="1:10" x14ac:dyDescent="0.25">
      <c r="A117" s="124" t="s">
        <v>708</v>
      </c>
      <c r="B117" s="125">
        <f>COUNTIF('Broj članica i članica'!$B$3:$B$1000,'Broj po sportovima (INFO)'!A117)</f>
        <v>0</v>
      </c>
      <c r="C117" s="126" t="s">
        <v>708</v>
      </c>
      <c r="D117" s="127">
        <f>COUNTIF('Broj članica i članica'!$E$3:$E$1000,'Broj po sportovima (INFO)'!C117)</f>
        <v>0</v>
      </c>
      <c r="E117" s="126" t="s">
        <v>708</v>
      </c>
      <c r="F117" s="127">
        <f>IFERROR(INDEX('Broj djece sportaša i kadra'!B:B,MATCH(E117,'Broj djece sportaša i kadra'!A:A,0)),0)</f>
        <v>0</v>
      </c>
      <c r="G117" s="126" t="s">
        <v>708</v>
      </c>
      <c r="H117" s="127">
        <f>IFERROR(INDEX('Broj djece sportaša i kadra'!D:D,MATCH('Broj po sportovima (INFO)'!G117,'Broj djece sportaša i kadra'!C:C,0)),0)</f>
        <v>0</v>
      </c>
      <c r="I117" s="126" t="s">
        <v>708</v>
      </c>
      <c r="J117" s="127">
        <f>IFERROR(INDEX('Broj djece sportaša i kadra'!F:F,MATCH('Broj po sportovima (INFO)'!I117,'Broj djece sportaša i kadra'!E:E,0)),0)</f>
        <v>0</v>
      </c>
    </row>
    <row r="118" spans="1:10" x14ac:dyDescent="0.25">
      <c r="A118" s="124" t="s">
        <v>709</v>
      </c>
      <c r="B118" s="125">
        <f>COUNTIF('Broj članica i članica'!$B$3:$B$1000,'Broj po sportovima (INFO)'!A118)</f>
        <v>0</v>
      </c>
      <c r="C118" s="126" t="s">
        <v>709</v>
      </c>
      <c r="D118" s="127">
        <f>COUNTIF('Broj članica i članica'!$E$3:$E$1000,'Broj po sportovima (INFO)'!C118)</f>
        <v>0</v>
      </c>
      <c r="E118" s="126" t="s">
        <v>709</v>
      </c>
      <c r="F118" s="127">
        <f>IFERROR(INDEX('Broj djece sportaša i kadra'!B:B,MATCH(E118,'Broj djece sportaša i kadra'!A:A,0)),0)</f>
        <v>0</v>
      </c>
      <c r="G118" s="126" t="s">
        <v>709</v>
      </c>
      <c r="H118" s="127">
        <f>IFERROR(INDEX('Broj djece sportaša i kadra'!D:D,MATCH('Broj po sportovima (INFO)'!G118,'Broj djece sportaša i kadra'!C:C,0)),0)</f>
        <v>0</v>
      </c>
      <c r="I118" s="126" t="s">
        <v>709</v>
      </c>
      <c r="J118" s="127">
        <f>IFERROR(INDEX('Broj djece sportaša i kadra'!F:F,MATCH('Broj po sportovima (INFO)'!I118,'Broj djece sportaša i kadra'!E:E,0)),0)</f>
        <v>0</v>
      </c>
    </row>
    <row r="119" spans="1:10" x14ac:dyDescent="0.25">
      <c r="A119" s="124" t="s">
        <v>780</v>
      </c>
      <c r="B119" s="125">
        <f>COUNTIF('Broj članica i članica'!$B$3:$B$1000,'Broj po sportovima (INFO)'!A119)</f>
        <v>0</v>
      </c>
      <c r="C119" s="126" t="s">
        <v>780</v>
      </c>
      <c r="D119" s="127">
        <f>COUNTIF('Broj članica i članica'!$E$3:$E$1000,'Broj po sportovima (INFO)'!C119)</f>
        <v>0</v>
      </c>
      <c r="E119" s="126" t="s">
        <v>780</v>
      </c>
      <c r="F119" s="127">
        <f>IFERROR(INDEX('Broj djece sportaša i kadra'!B:B,MATCH(E119,'Broj djece sportaša i kadra'!A:A,0)),0)</f>
        <v>0</v>
      </c>
      <c r="G119" s="126" t="s">
        <v>780</v>
      </c>
      <c r="H119" s="127">
        <f>IFERROR(INDEX('Broj djece sportaša i kadra'!D:D,MATCH('Broj po sportovima (INFO)'!G119,'Broj djece sportaša i kadra'!C:C,0)),0)</f>
        <v>0</v>
      </c>
      <c r="I119" s="126" t="s">
        <v>780</v>
      </c>
      <c r="J119" s="127">
        <f>IFERROR(INDEX('Broj djece sportaša i kadra'!F:F,MATCH('Broj po sportovima (INFO)'!I119,'Broj djece sportaša i kadra'!E:E,0)),0)</f>
        <v>0</v>
      </c>
    </row>
    <row r="120" spans="1:10" x14ac:dyDescent="0.25">
      <c r="A120" s="124" t="s">
        <v>710</v>
      </c>
      <c r="B120" s="125">
        <f>COUNTIF('Broj članica i članica'!$B$3:$B$1000,'Broj po sportovima (INFO)'!A120)</f>
        <v>0</v>
      </c>
      <c r="C120" s="126" t="s">
        <v>710</v>
      </c>
      <c r="D120" s="127">
        <f>COUNTIF('Broj članica i članica'!$E$3:$E$1000,'Broj po sportovima (INFO)'!C120)</f>
        <v>0</v>
      </c>
      <c r="E120" s="126" t="s">
        <v>710</v>
      </c>
      <c r="F120" s="127">
        <f>IFERROR(INDEX('Broj djece sportaša i kadra'!B:B,MATCH(E120,'Broj djece sportaša i kadra'!A:A,0)),0)</f>
        <v>0</v>
      </c>
      <c r="G120" s="126" t="s">
        <v>710</v>
      </c>
      <c r="H120" s="127">
        <f>IFERROR(INDEX('Broj djece sportaša i kadra'!D:D,MATCH('Broj po sportovima (INFO)'!G120,'Broj djece sportaša i kadra'!C:C,0)),0)</f>
        <v>0</v>
      </c>
      <c r="I120" s="126" t="s">
        <v>710</v>
      </c>
      <c r="J120" s="127">
        <f>IFERROR(INDEX('Broj djece sportaša i kadra'!F:F,MATCH('Broj po sportovima (INFO)'!I120,'Broj djece sportaša i kadra'!E:E,0)),0)</f>
        <v>0</v>
      </c>
    </row>
    <row r="121" spans="1:10" x14ac:dyDescent="0.25">
      <c r="A121" s="124" t="s">
        <v>711</v>
      </c>
      <c r="B121" s="125">
        <f>COUNTIF('Broj članica i članica'!$B$3:$B$1000,'Broj po sportovima (INFO)'!A121)</f>
        <v>0</v>
      </c>
      <c r="C121" s="126" t="s">
        <v>711</v>
      </c>
      <c r="D121" s="127">
        <f>COUNTIF('Broj članica i članica'!$E$3:$E$1000,'Broj po sportovima (INFO)'!C121)</f>
        <v>0</v>
      </c>
      <c r="E121" s="126" t="s">
        <v>711</v>
      </c>
      <c r="F121" s="127">
        <f>IFERROR(INDEX('Broj djece sportaša i kadra'!B:B,MATCH(E121,'Broj djece sportaša i kadra'!A:A,0)),0)</f>
        <v>0</v>
      </c>
      <c r="G121" s="126" t="s">
        <v>711</v>
      </c>
      <c r="H121" s="127">
        <f>IFERROR(INDEX('Broj djece sportaša i kadra'!D:D,MATCH('Broj po sportovima (INFO)'!G121,'Broj djece sportaša i kadra'!C:C,0)),0)</f>
        <v>0</v>
      </c>
      <c r="I121" s="126" t="s">
        <v>711</v>
      </c>
      <c r="J121" s="127">
        <f>IFERROR(INDEX('Broj djece sportaša i kadra'!F:F,MATCH('Broj po sportovima (INFO)'!I121,'Broj djece sportaša i kadra'!E:E,0)),0)</f>
        <v>0</v>
      </c>
    </row>
    <row r="122" spans="1:10" x14ac:dyDescent="0.25">
      <c r="A122" s="124" t="s">
        <v>753</v>
      </c>
      <c r="B122" s="125">
        <f>COUNTIF('Broj članica i članica'!$B$3:$B$1000,'Broj po sportovima (INFO)'!A122)</f>
        <v>0</v>
      </c>
      <c r="C122" s="126" t="s">
        <v>753</v>
      </c>
      <c r="D122" s="127">
        <f>COUNTIF('Broj članica i članica'!$E$3:$E$1000,'Broj po sportovima (INFO)'!C122)</f>
        <v>0</v>
      </c>
      <c r="E122" s="126" t="s">
        <v>753</v>
      </c>
      <c r="F122" s="127">
        <f>IFERROR(INDEX('Broj djece sportaša i kadra'!B:B,MATCH(E122,'Broj djece sportaša i kadra'!A:A,0)),0)</f>
        <v>0</v>
      </c>
      <c r="G122" s="126" t="s">
        <v>753</v>
      </c>
      <c r="H122" s="127">
        <f>IFERROR(INDEX('Broj djece sportaša i kadra'!D:D,MATCH('Broj po sportovima (INFO)'!G122,'Broj djece sportaša i kadra'!C:C,0)),0)</f>
        <v>0</v>
      </c>
      <c r="I122" s="126" t="s">
        <v>753</v>
      </c>
      <c r="J122" s="127">
        <f>IFERROR(INDEX('Broj djece sportaša i kadra'!F:F,MATCH('Broj po sportovima (INFO)'!I122,'Broj djece sportaša i kadra'!E:E,0)),0)</f>
        <v>0</v>
      </c>
    </row>
    <row r="123" spans="1:10" x14ac:dyDescent="0.25">
      <c r="A123" s="124" t="s">
        <v>712</v>
      </c>
      <c r="B123" s="125">
        <f>COUNTIF('Broj članica i članica'!$B$3:$B$1000,'Broj po sportovima (INFO)'!A123)</f>
        <v>0</v>
      </c>
      <c r="C123" s="126" t="s">
        <v>712</v>
      </c>
      <c r="D123" s="127">
        <f>COUNTIF('Broj članica i članica'!$E$3:$E$1000,'Broj po sportovima (INFO)'!C123)</f>
        <v>0</v>
      </c>
      <c r="E123" s="126" t="s">
        <v>712</v>
      </c>
      <c r="F123" s="127">
        <f>IFERROR(INDEX('Broj djece sportaša i kadra'!B:B,MATCH(E123,'Broj djece sportaša i kadra'!A:A,0)),0)</f>
        <v>0</v>
      </c>
      <c r="G123" s="126" t="s">
        <v>712</v>
      </c>
      <c r="H123" s="127">
        <f>IFERROR(INDEX('Broj djece sportaša i kadra'!D:D,MATCH('Broj po sportovima (INFO)'!G123,'Broj djece sportaša i kadra'!C:C,0)),0)</f>
        <v>0</v>
      </c>
      <c r="I123" s="126" t="s">
        <v>712</v>
      </c>
      <c r="J123" s="127">
        <f>IFERROR(INDEX('Broj djece sportaša i kadra'!F:F,MATCH('Broj po sportovima (INFO)'!I123,'Broj djece sportaša i kadra'!E:E,0)),0)</f>
        <v>0</v>
      </c>
    </row>
    <row r="124" spans="1:10" x14ac:dyDescent="0.25">
      <c r="A124" s="124" t="s">
        <v>713</v>
      </c>
      <c r="B124" s="125">
        <f>COUNTIF('Broj članica i članica'!$B$3:$B$1000,'Broj po sportovima (INFO)'!A124)</f>
        <v>0</v>
      </c>
      <c r="C124" s="126" t="s">
        <v>713</v>
      </c>
      <c r="D124" s="127">
        <f>COUNTIF('Broj članica i članica'!$E$3:$E$1000,'Broj po sportovima (INFO)'!C124)</f>
        <v>0</v>
      </c>
      <c r="E124" s="126" t="s">
        <v>713</v>
      </c>
      <c r="F124" s="127">
        <f>IFERROR(INDEX('Broj djece sportaša i kadra'!B:B,MATCH(E124,'Broj djece sportaša i kadra'!A:A,0)),0)</f>
        <v>0</v>
      </c>
      <c r="G124" s="126" t="s">
        <v>713</v>
      </c>
      <c r="H124" s="127">
        <f>IFERROR(INDEX('Broj djece sportaša i kadra'!D:D,MATCH('Broj po sportovima (INFO)'!G124,'Broj djece sportaša i kadra'!C:C,0)),0)</f>
        <v>0</v>
      </c>
      <c r="I124" s="126" t="s">
        <v>713</v>
      </c>
      <c r="J124" s="127">
        <f>IFERROR(INDEX('Broj djece sportaša i kadra'!F:F,MATCH('Broj po sportovima (INFO)'!I124,'Broj djece sportaša i kadra'!E:E,0)),0)</f>
        <v>0</v>
      </c>
    </row>
    <row r="125" spans="1:10" x14ac:dyDescent="0.25">
      <c r="A125" s="124" t="s">
        <v>714</v>
      </c>
      <c r="B125" s="125">
        <f>COUNTIF('Broj članica i članica'!$B$3:$B$1000,'Broj po sportovima (INFO)'!A125)</f>
        <v>0</v>
      </c>
      <c r="C125" s="126" t="s">
        <v>714</v>
      </c>
      <c r="D125" s="127">
        <f>COUNTIF('Broj članica i članica'!$E$3:$E$1000,'Broj po sportovima (INFO)'!C125)</f>
        <v>0</v>
      </c>
      <c r="E125" s="126" t="s">
        <v>714</v>
      </c>
      <c r="F125" s="127">
        <f>IFERROR(INDEX('Broj djece sportaša i kadra'!B:B,MATCH(E125,'Broj djece sportaša i kadra'!A:A,0)),0)</f>
        <v>0</v>
      </c>
      <c r="G125" s="126" t="s">
        <v>714</v>
      </c>
      <c r="H125" s="127">
        <f>IFERROR(INDEX('Broj djece sportaša i kadra'!D:D,MATCH('Broj po sportovima (INFO)'!G125,'Broj djece sportaša i kadra'!C:C,0)),0)</f>
        <v>0</v>
      </c>
      <c r="I125" s="126" t="s">
        <v>714</v>
      </c>
      <c r="J125" s="127">
        <f>IFERROR(INDEX('Broj djece sportaša i kadra'!F:F,MATCH('Broj po sportovima (INFO)'!I125,'Broj djece sportaša i kadra'!E:E,0)),0)</f>
        <v>0</v>
      </c>
    </row>
    <row r="126" spans="1:10" x14ac:dyDescent="0.25">
      <c r="A126" s="124" t="s">
        <v>715</v>
      </c>
      <c r="B126" s="125">
        <f>COUNTIF('Broj članica i članica'!$B$3:$B$1000,'Broj po sportovima (INFO)'!A126)</f>
        <v>0</v>
      </c>
      <c r="C126" s="126" t="s">
        <v>715</v>
      </c>
      <c r="D126" s="127">
        <f>COUNTIF('Broj članica i članica'!$E$3:$E$1000,'Broj po sportovima (INFO)'!C126)</f>
        <v>0</v>
      </c>
      <c r="E126" s="126" t="s">
        <v>715</v>
      </c>
      <c r="F126" s="127">
        <f>IFERROR(INDEX('Broj djece sportaša i kadra'!B:B,MATCH(E126,'Broj djece sportaša i kadra'!A:A,0)),0)</f>
        <v>0</v>
      </c>
      <c r="G126" s="126" t="s">
        <v>715</v>
      </c>
      <c r="H126" s="127">
        <f>IFERROR(INDEX('Broj djece sportaša i kadra'!D:D,MATCH('Broj po sportovima (INFO)'!G126,'Broj djece sportaša i kadra'!C:C,0)),0)</f>
        <v>0</v>
      </c>
      <c r="I126" s="126" t="s">
        <v>715</v>
      </c>
      <c r="J126" s="127">
        <f>IFERROR(INDEX('Broj djece sportaša i kadra'!F:F,MATCH('Broj po sportovima (INFO)'!I126,'Broj djece sportaša i kadra'!E:E,0)),0)</f>
        <v>0</v>
      </c>
    </row>
    <row r="127" spans="1:10" x14ac:dyDescent="0.25">
      <c r="A127" s="124" t="s">
        <v>779</v>
      </c>
      <c r="B127" s="125">
        <f>COUNTIF('Broj članica i članica'!$B$3:$B$1000,'Broj po sportovima (INFO)'!A127)</f>
        <v>0</v>
      </c>
      <c r="C127" s="126" t="s">
        <v>779</v>
      </c>
      <c r="D127" s="127">
        <f>COUNTIF('Broj članica i članica'!$E$3:$E$1000,'Broj po sportovima (INFO)'!C127)</f>
        <v>0</v>
      </c>
      <c r="E127" s="126" t="s">
        <v>779</v>
      </c>
      <c r="F127" s="127">
        <f>IFERROR(INDEX('Broj djece sportaša i kadra'!B:B,MATCH(E127,'Broj djece sportaša i kadra'!A:A,0)),0)</f>
        <v>0</v>
      </c>
      <c r="G127" s="126" t="s">
        <v>779</v>
      </c>
      <c r="H127" s="127">
        <f>IFERROR(INDEX('Broj djece sportaša i kadra'!D:D,MATCH('Broj po sportovima (INFO)'!G127,'Broj djece sportaša i kadra'!C:C,0)),0)</f>
        <v>0</v>
      </c>
      <c r="I127" s="126" t="s">
        <v>779</v>
      </c>
      <c r="J127" s="127">
        <f>IFERROR(INDEX('Broj djece sportaša i kadra'!F:F,MATCH('Broj po sportovima (INFO)'!I127,'Broj djece sportaša i kadra'!E:E,0)),0)</f>
        <v>0</v>
      </c>
    </row>
    <row r="128" spans="1:10" x14ac:dyDescent="0.25">
      <c r="A128" s="124" t="s">
        <v>716</v>
      </c>
      <c r="B128" s="125">
        <f>COUNTIF('Broj članica i članica'!$B$3:$B$1000,'Broj po sportovima (INFO)'!A128)</f>
        <v>0</v>
      </c>
      <c r="C128" s="126" t="s">
        <v>716</v>
      </c>
      <c r="D128" s="127">
        <f>COUNTIF('Broj članica i članica'!$E$3:$E$1000,'Broj po sportovima (INFO)'!C128)</f>
        <v>0</v>
      </c>
      <c r="E128" s="126" t="s">
        <v>716</v>
      </c>
      <c r="F128" s="127">
        <f>IFERROR(INDEX('Broj djece sportaša i kadra'!B:B,MATCH(E128,'Broj djece sportaša i kadra'!A:A,0)),0)</f>
        <v>0</v>
      </c>
      <c r="G128" s="126" t="s">
        <v>716</v>
      </c>
      <c r="H128" s="127">
        <f>IFERROR(INDEX('Broj djece sportaša i kadra'!D:D,MATCH('Broj po sportovima (INFO)'!G128,'Broj djece sportaša i kadra'!C:C,0)),0)</f>
        <v>0</v>
      </c>
      <c r="I128" s="126" t="s">
        <v>716</v>
      </c>
      <c r="J128" s="127">
        <f>IFERROR(INDEX('Broj djece sportaša i kadra'!F:F,MATCH('Broj po sportovima (INFO)'!I128,'Broj djece sportaša i kadra'!E:E,0)),0)</f>
        <v>0</v>
      </c>
    </row>
    <row r="129" spans="1:10" x14ac:dyDescent="0.25">
      <c r="A129" s="124" t="s">
        <v>717</v>
      </c>
      <c r="B129" s="125">
        <f>COUNTIF('Broj članica i članica'!$B$3:$B$1000,'Broj po sportovima (INFO)'!A129)</f>
        <v>0</v>
      </c>
      <c r="C129" s="126" t="s">
        <v>717</v>
      </c>
      <c r="D129" s="127">
        <f>COUNTIF('Broj članica i članica'!$E$3:$E$1000,'Broj po sportovima (INFO)'!C129)</f>
        <v>0</v>
      </c>
      <c r="E129" s="126" t="s">
        <v>717</v>
      </c>
      <c r="F129" s="127">
        <f>IFERROR(INDEX('Broj djece sportaša i kadra'!B:B,MATCH(E129,'Broj djece sportaša i kadra'!A:A,0)),0)</f>
        <v>0</v>
      </c>
      <c r="G129" s="126" t="s">
        <v>717</v>
      </c>
      <c r="H129" s="127">
        <f>IFERROR(INDEX('Broj djece sportaša i kadra'!D:D,MATCH('Broj po sportovima (INFO)'!G129,'Broj djece sportaša i kadra'!C:C,0)),0)</f>
        <v>0</v>
      </c>
      <c r="I129" s="126" t="s">
        <v>717</v>
      </c>
      <c r="J129" s="127">
        <f>IFERROR(INDEX('Broj djece sportaša i kadra'!F:F,MATCH('Broj po sportovima (INFO)'!I129,'Broj djece sportaša i kadra'!E:E,0)),0)</f>
        <v>0</v>
      </c>
    </row>
    <row r="130" spans="1:10" x14ac:dyDescent="0.25">
      <c r="A130" s="124" t="s">
        <v>718</v>
      </c>
      <c r="B130" s="125">
        <f>COUNTIF('Broj članica i članica'!$B$3:$B$1000,'Broj po sportovima (INFO)'!A130)</f>
        <v>0</v>
      </c>
      <c r="C130" s="126" t="s">
        <v>718</v>
      </c>
      <c r="D130" s="127">
        <f>COUNTIF('Broj članica i članica'!$E$3:$E$1000,'Broj po sportovima (INFO)'!C130)</f>
        <v>0</v>
      </c>
      <c r="E130" s="126" t="s">
        <v>718</v>
      </c>
      <c r="F130" s="127">
        <f>IFERROR(INDEX('Broj djece sportaša i kadra'!B:B,MATCH(E130,'Broj djece sportaša i kadra'!A:A,0)),0)</f>
        <v>0</v>
      </c>
      <c r="G130" s="126" t="s">
        <v>718</v>
      </c>
      <c r="H130" s="127">
        <f>IFERROR(INDEX('Broj djece sportaša i kadra'!D:D,MATCH('Broj po sportovima (INFO)'!G130,'Broj djece sportaša i kadra'!C:C,0)),0)</f>
        <v>0</v>
      </c>
      <c r="I130" s="126" t="s">
        <v>718</v>
      </c>
      <c r="J130" s="127">
        <f>IFERROR(INDEX('Broj djece sportaša i kadra'!F:F,MATCH('Broj po sportovima (INFO)'!I130,'Broj djece sportaša i kadra'!E:E,0)),0)</f>
        <v>0</v>
      </c>
    </row>
    <row r="131" spans="1:10" x14ac:dyDescent="0.25">
      <c r="A131" s="124" t="s">
        <v>754</v>
      </c>
      <c r="B131" s="125">
        <f>COUNTIF('Broj članica i članica'!$B$3:$B$1000,'Broj po sportovima (INFO)'!A131)</f>
        <v>0</v>
      </c>
      <c r="C131" s="126" t="s">
        <v>754</v>
      </c>
      <c r="D131" s="127">
        <f>COUNTIF('Broj članica i članica'!$E$3:$E$1000,'Broj po sportovima (INFO)'!C131)</f>
        <v>0</v>
      </c>
      <c r="E131" s="126" t="s">
        <v>754</v>
      </c>
      <c r="F131" s="127">
        <f>IFERROR(INDEX('Broj djece sportaša i kadra'!B:B,MATCH(E131,'Broj djece sportaša i kadra'!A:A,0)),0)</f>
        <v>0</v>
      </c>
      <c r="G131" s="126" t="s">
        <v>754</v>
      </c>
      <c r="H131" s="127">
        <f>IFERROR(INDEX('Broj djece sportaša i kadra'!D:D,MATCH('Broj po sportovima (INFO)'!G131,'Broj djece sportaša i kadra'!C:C,0)),0)</f>
        <v>0</v>
      </c>
      <c r="I131" s="126" t="s">
        <v>754</v>
      </c>
      <c r="J131" s="127">
        <f>IFERROR(INDEX('Broj djece sportaša i kadra'!F:F,MATCH('Broj po sportovima (INFO)'!I131,'Broj djece sportaša i kadra'!E:E,0)),0)</f>
        <v>0</v>
      </c>
    </row>
    <row r="132" spans="1:10" x14ac:dyDescent="0.25">
      <c r="A132" s="124" t="s">
        <v>719</v>
      </c>
      <c r="B132" s="125">
        <f>COUNTIF('Broj članica i članica'!$B$3:$B$1000,'Broj po sportovima (INFO)'!A132)</f>
        <v>0</v>
      </c>
      <c r="C132" s="126" t="s">
        <v>719</v>
      </c>
      <c r="D132" s="127">
        <f>COUNTIF('Broj članica i članica'!$E$3:$E$1000,'Broj po sportovima (INFO)'!C132)</f>
        <v>0</v>
      </c>
      <c r="E132" s="126" t="s">
        <v>719</v>
      </c>
      <c r="F132" s="127">
        <f>IFERROR(INDEX('Broj djece sportaša i kadra'!B:B,MATCH(E132,'Broj djece sportaša i kadra'!A:A,0)),0)</f>
        <v>0</v>
      </c>
      <c r="G132" s="126" t="s">
        <v>719</v>
      </c>
      <c r="H132" s="127">
        <f>IFERROR(INDEX('Broj djece sportaša i kadra'!D:D,MATCH('Broj po sportovima (INFO)'!G132,'Broj djece sportaša i kadra'!C:C,0)),0)</f>
        <v>0</v>
      </c>
      <c r="I132" s="126" t="s">
        <v>719</v>
      </c>
      <c r="J132" s="127">
        <f>IFERROR(INDEX('Broj djece sportaša i kadra'!F:F,MATCH('Broj po sportovima (INFO)'!I132,'Broj djece sportaša i kadra'!E:E,0)),0)</f>
        <v>0</v>
      </c>
    </row>
    <row r="133" spans="1:10" x14ac:dyDescent="0.25">
      <c r="A133" s="124" t="s">
        <v>720</v>
      </c>
      <c r="B133" s="125">
        <f>COUNTIF('Broj članica i članica'!$B$3:$B$1000,'Broj po sportovima (INFO)'!A133)</f>
        <v>0</v>
      </c>
      <c r="C133" s="126" t="s">
        <v>720</v>
      </c>
      <c r="D133" s="127">
        <f>COUNTIF('Broj članica i članica'!$E$3:$E$1000,'Broj po sportovima (INFO)'!C133)</f>
        <v>0</v>
      </c>
      <c r="E133" s="126" t="s">
        <v>720</v>
      </c>
      <c r="F133" s="127">
        <f>IFERROR(INDEX('Broj djece sportaša i kadra'!B:B,MATCH(E133,'Broj djece sportaša i kadra'!A:A,0)),0)</f>
        <v>0</v>
      </c>
      <c r="G133" s="126" t="s">
        <v>720</v>
      </c>
      <c r="H133" s="127">
        <f>IFERROR(INDEX('Broj djece sportaša i kadra'!D:D,MATCH('Broj po sportovima (INFO)'!G133,'Broj djece sportaša i kadra'!C:C,0)),0)</f>
        <v>0</v>
      </c>
      <c r="I133" s="126" t="s">
        <v>720</v>
      </c>
      <c r="J133" s="127">
        <f>IFERROR(INDEX('Broj djece sportaša i kadra'!F:F,MATCH('Broj po sportovima (INFO)'!I133,'Broj djece sportaša i kadra'!E:E,0)),0)</f>
        <v>0</v>
      </c>
    </row>
    <row r="134" spans="1:10" x14ac:dyDescent="0.25">
      <c r="A134" s="124" t="s">
        <v>721</v>
      </c>
      <c r="B134" s="125">
        <f>COUNTIF('Broj članica i članica'!$B$3:$B$1000,'Broj po sportovima (INFO)'!A134)</f>
        <v>0</v>
      </c>
      <c r="C134" s="126" t="s">
        <v>721</v>
      </c>
      <c r="D134" s="127">
        <f>COUNTIF('Broj članica i članica'!$E$3:$E$1000,'Broj po sportovima (INFO)'!C134)</f>
        <v>0</v>
      </c>
      <c r="E134" s="126" t="s">
        <v>721</v>
      </c>
      <c r="F134" s="127">
        <f>IFERROR(INDEX('Broj djece sportaša i kadra'!B:B,MATCH(E134,'Broj djece sportaša i kadra'!A:A,0)),0)</f>
        <v>0</v>
      </c>
      <c r="G134" s="126" t="s">
        <v>721</v>
      </c>
      <c r="H134" s="127">
        <f>IFERROR(INDEX('Broj djece sportaša i kadra'!D:D,MATCH('Broj po sportovima (INFO)'!G134,'Broj djece sportaša i kadra'!C:C,0)),0)</f>
        <v>0</v>
      </c>
      <c r="I134" s="126" t="s">
        <v>721</v>
      </c>
      <c r="J134" s="127">
        <f>IFERROR(INDEX('Broj djece sportaša i kadra'!F:F,MATCH('Broj po sportovima (INFO)'!I134,'Broj djece sportaša i kadra'!E:E,0)),0)</f>
        <v>0</v>
      </c>
    </row>
    <row r="135" spans="1:10" x14ac:dyDescent="0.25">
      <c r="A135" s="124" t="s">
        <v>813</v>
      </c>
      <c r="B135" s="125">
        <f>COUNTIF('Broj članica i članica'!$B$3:$B$1000,'Broj po sportovima (INFO)'!A135)</f>
        <v>0</v>
      </c>
      <c r="C135" s="126" t="s">
        <v>813</v>
      </c>
      <c r="D135" s="127">
        <f>COUNTIF('Broj članica i članica'!$E$3:$E$1000,'Broj po sportovima (INFO)'!C135)</f>
        <v>0</v>
      </c>
      <c r="E135" s="126" t="s">
        <v>813</v>
      </c>
      <c r="F135" s="127">
        <f>IFERROR(INDEX('Broj djece sportaša i kadra'!B:B,MATCH(E135,'Broj djece sportaša i kadra'!A:A,0)),0)</f>
        <v>0</v>
      </c>
      <c r="G135" s="126" t="s">
        <v>813</v>
      </c>
      <c r="H135" s="127">
        <f>IFERROR(INDEX('Broj djece sportaša i kadra'!D:D,MATCH('Broj po sportovima (INFO)'!G135,'Broj djece sportaša i kadra'!C:C,0)),0)</f>
        <v>0</v>
      </c>
      <c r="I135" s="126" t="s">
        <v>813</v>
      </c>
      <c r="J135" s="127">
        <f>IFERROR(INDEX('Broj djece sportaša i kadra'!F:F,MATCH('Broj po sportovima (INFO)'!I135,'Broj djece sportaša i kadra'!E:E,0)),0)</f>
        <v>0</v>
      </c>
    </row>
    <row r="136" spans="1:10" x14ac:dyDescent="0.25">
      <c r="A136" s="124" t="s">
        <v>800</v>
      </c>
      <c r="B136" s="125">
        <f>COUNTIF('Broj članica i članica'!$B$3:$B$1000,'Broj po sportovima (INFO)'!A136)</f>
        <v>0</v>
      </c>
      <c r="C136" s="126" t="s">
        <v>800</v>
      </c>
      <c r="D136" s="127">
        <f>COUNTIF('Broj članica i članica'!$E$3:$E$1000,'Broj po sportovima (INFO)'!C136)</f>
        <v>0</v>
      </c>
      <c r="E136" s="126" t="s">
        <v>800</v>
      </c>
      <c r="F136" s="127">
        <f>IFERROR(INDEX('Broj djece sportaša i kadra'!B:B,MATCH(E136,'Broj djece sportaša i kadra'!A:A,0)),0)</f>
        <v>0</v>
      </c>
      <c r="G136" s="126" t="s">
        <v>800</v>
      </c>
      <c r="H136" s="127">
        <f>IFERROR(INDEX('Broj djece sportaša i kadra'!D:D,MATCH('Broj po sportovima (INFO)'!G136,'Broj djece sportaša i kadra'!C:C,0)),0)</f>
        <v>0</v>
      </c>
      <c r="I136" s="126" t="s">
        <v>800</v>
      </c>
      <c r="J136" s="127">
        <f>IFERROR(INDEX('Broj djece sportaša i kadra'!F:F,MATCH('Broj po sportovima (INFO)'!I136,'Broj djece sportaša i kadra'!E:E,0)),0)</f>
        <v>0</v>
      </c>
    </row>
    <row r="137" spans="1:10" x14ac:dyDescent="0.25">
      <c r="A137" s="124" t="s">
        <v>799</v>
      </c>
      <c r="B137" s="125">
        <f>COUNTIF('Broj članica i članica'!$B$3:$B$1000,'Broj po sportovima (INFO)'!A137)</f>
        <v>0</v>
      </c>
      <c r="C137" s="126" t="s">
        <v>799</v>
      </c>
      <c r="D137" s="127">
        <f>COUNTIF('Broj članica i članica'!$E$3:$E$1000,'Broj po sportovima (INFO)'!C137)</f>
        <v>0</v>
      </c>
      <c r="E137" s="126" t="s">
        <v>799</v>
      </c>
      <c r="F137" s="127">
        <f>IFERROR(INDEX('Broj djece sportaša i kadra'!B:B,MATCH(E137,'Broj djece sportaša i kadra'!A:A,0)),0)</f>
        <v>0</v>
      </c>
      <c r="G137" s="126" t="s">
        <v>799</v>
      </c>
      <c r="H137" s="127">
        <f>IFERROR(INDEX('Broj djece sportaša i kadra'!D:D,MATCH('Broj po sportovima (INFO)'!G137,'Broj djece sportaša i kadra'!C:C,0)),0)</f>
        <v>0</v>
      </c>
      <c r="I137" s="126" t="s">
        <v>799</v>
      </c>
      <c r="J137" s="127">
        <f>IFERROR(INDEX('Broj djece sportaša i kadra'!F:F,MATCH('Broj po sportovima (INFO)'!I137,'Broj djece sportaša i kadra'!E:E,0)),0)</f>
        <v>0</v>
      </c>
    </row>
    <row r="138" spans="1:10" x14ac:dyDescent="0.25">
      <c r="A138" s="124" t="s">
        <v>722</v>
      </c>
      <c r="B138" s="125">
        <f>COUNTIF('Broj članica i članica'!$B$3:$B$1000,'Broj po sportovima (INFO)'!A138)</f>
        <v>0</v>
      </c>
      <c r="C138" s="126" t="s">
        <v>722</v>
      </c>
      <c r="D138" s="127">
        <f>COUNTIF('Broj članica i članica'!$E$3:$E$1000,'Broj po sportovima (INFO)'!C138)</f>
        <v>0</v>
      </c>
      <c r="E138" s="126" t="s">
        <v>722</v>
      </c>
      <c r="F138" s="127">
        <f>IFERROR(INDEX('Broj djece sportaša i kadra'!B:B,MATCH(E138,'Broj djece sportaša i kadra'!A:A,0)),0)</f>
        <v>0</v>
      </c>
      <c r="G138" s="126" t="s">
        <v>722</v>
      </c>
      <c r="H138" s="127">
        <f>IFERROR(INDEX('Broj djece sportaša i kadra'!D:D,MATCH('Broj po sportovima (INFO)'!G138,'Broj djece sportaša i kadra'!C:C,0)),0)</f>
        <v>0</v>
      </c>
      <c r="I138" s="126" t="s">
        <v>722</v>
      </c>
      <c r="J138" s="127">
        <f>IFERROR(INDEX('Broj djece sportaša i kadra'!F:F,MATCH('Broj po sportovima (INFO)'!I138,'Broj djece sportaša i kadra'!E:E,0)),0)</f>
        <v>0</v>
      </c>
    </row>
    <row r="139" spans="1:10" x14ac:dyDescent="0.25">
      <c r="A139" s="124" t="s">
        <v>723</v>
      </c>
      <c r="B139" s="125">
        <f>COUNTIF('Broj članica i članica'!$B$3:$B$1000,'Broj po sportovima (INFO)'!A139)</f>
        <v>0</v>
      </c>
      <c r="C139" s="126" t="s">
        <v>723</v>
      </c>
      <c r="D139" s="127">
        <f>COUNTIF('Broj članica i članica'!$E$3:$E$1000,'Broj po sportovima (INFO)'!C139)</f>
        <v>0</v>
      </c>
      <c r="E139" s="126" t="s">
        <v>723</v>
      </c>
      <c r="F139" s="127">
        <f>IFERROR(INDEX('Broj djece sportaša i kadra'!B:B,MATCH(E139,'Broj djece sportaša i kadra'!A:A,0)),0)</f>
        <v>0</v>
      </c>
      <c r="G139" s="126" t="s">
        <v>723</v>
      </c>
      <c r="H139" s="127">
        <f>IFERROR(INDEX('Broj djece sportaša i kadra'!D:D,MATCH('Broj po sportovima (INFO)'!G139,'Broj djece sportaša i kadra'!C:C,0)),0)</f>
        <v>0</v>
      </c>
      <c r="I139" s="126" t="s">
        <v>723</v>
      </c>
      <c r="J139" s="127">
        <f>IFERROR(INDEX('Broj djece sportaša i kadra'!F:F,MATCH('Broj po sportovima (INFO)'!I139,'Broj djece sportaša i kadra'!E:E,0)),0)</f>
        <v>0</v>
      </c>
    </row>
    <row r="140" spans="1:10" x14ac:dyDescent="0.25">
      <c r="A140" s="124" t="s">
        <v>724</v>
      </c>
      <c r="B140" s="125">
        <f>COUNTIF('Broj članica i članica'!$B$3:$B$1000,'Broj po sportovima (INFO)'!A140)</f>
        <v>0</v>
      </c>
      <c r="C140" s="126" t="s">
        <v>724</v>
      </c>
      <c r="D140" s="127">
        <f>COUNTIF('Broj članica i članica'!$E$3:$E$1000,'Broj po sportovima (INFO)'!C140)</f>
        <v>0</v>
      </c>
      <c r="E140" s="126" t="s">
        <v>724</v>
      </c>
      <c r="F140" s="127">
        <f>IFERROR(INDEX('Broj djece sportaša i kadra'!B:B,MATCH(E140,'Broj djece sportaša i kadra'!A:A,0)),0)</f>
        <v>0</v>
      </c>
      <c r="G140" s="126" t="s">
        <v>724</v>
      </c>
      <c r="H140" s="127">
        <f>IFERROR(INDEX('Broj djece sportaša i kadra'!D:D,MATCH('Broj po sportovima (INFO)'!G140,'Broj djece sportaša i kadra'!C:C,0)),0)</f>
        <v>0</v>
      </c>
      <c r="I140" s="126" t="s">
        <v>724</v>
      </c>
      <c r="J140" s="127">
        <f>IFERROR(INDEX('Broj djece sportaša i kadra'!F:F,MATCH('Broj po sportovima (INFO)'!I140,'Broj djece sportaša i kadra'!E:E,0)),0)</f>
        <v>0</v>
      </c>
    </row>
    <row r="141" spans="1:10" x14ac:dyDescent="0.25">
      <c r="A141" s="124" t="s">
        <v>725</v>
      </c>
      <c r="B141" s="125">
        <f>COUNTIF('Broj članica i članica'!$B$3:$B$1000,'Broj po sportovima (INFO)'!A141)</f>
        <v>0</v>
      </c>
      <c r="C141" s="126" t="s">
        <v>725</v>
      </c>
      <c r="D141" s="127">
        <f>COUNTIF('Broj članica i članica'!$E$3:$E$1000,'Broj po sportovima (INFO)'!C141)</f>
        <v>0</v>
      </c>
      <c r="E141" s="126" t="s">
        <v>725</v>
      </c>
      <c r="F141" s="127">
        <f>IFERROR(INDEX('Broj djece sportaša i kadra'!B:B,MATCH(E141,'Broj djece sportaša i kadra'!A:A,0)),0)</f>
        <v>0</v>
      </c>
      <c r="G141" s="126" t="s">
        <v>725</v>
      </c>
      <c r="H141" s="127">
        <f>IFERROR(INDEX('Broj djece sportaša i kadra'!D:D,MATCH('Broj po sportovima (INFO)'!G141,'Broj djece sportaša i kadra'!C:C,0)),0)</f>
        <v>0</v>
      </c>
      <c r="I141" s="126" t="s">
        <v>725</v>
      </c>
      <c r="J141" s="127">
        <f>IFERROR(INDEX('Broj djece sportaša i kadra'!F:F,MATCH('Broj po sportovima (INFO)'!I141,'Broj djece sportaša i kadra'!E:E,0)),0)</f>
        <v>0</v>
      </c>
    </row>
    <row r="142" spans="1:10" x14ac:dyDescent="0.25">
      <c r="A142" s="124" t="s">
        <v>726</v>
      </c>
      <c r="B142" s="125">
        <f>COUNTIF('Broj članica i članica'!$B$3:$B$1000,'Broj po sportovima (INFO)'!A142)</f>
        <v>0</v>
      </c>
      <c r="C142" s="126" t="s">
        <v>726</v>
      </c>
      <c r="D142" s="127">
        <f>COUNTIF('Broj članica i članica'!$E$3:$E$1000,'Broj po sportovima (INFO)'!C142)</f>
        <v>0</v>
      </c>
      <c r="E142" s="126" t="s">
        <v>726</v>
      </c>
      <c r="F142" s="127">
        <f>IFERROR(INDEX('Broj djece sportaša i kadra'!B:B,MATCH(E142,'Broj djece sportaša i kadra'!A:A,0)),0)</f>
        <v>0</v>
      </c>
      <c r="G142" s="126" t="s">
        <v>726</v>
      </c>
      <c r="H142" s="127">
        <f>IFERROR(INDEX('Broj djece sportaša i kadra'!D:D,MATCH('Broj po sportovima (INFO)'!G142,'Broj djece sportaša i kadra'!C:C,0)),0)</f>
        <v>0</v>
      </c>
      <c r="I142" s="126" t="s">
        <v>726</v>
      </c>
      <c r="J142" s="127">
        <f>IFERROR(INDEX('Broj djece sportaša i kadra'!F:F,MATCH('Broj po sportovima (INFO)'!I142,'Broj djece sportaša i kadra'!E:E,0)),0)</f>
        <v>0</v>
      </c>
    </row>
    <row r="143" spans="1:10" x14ac:dyDescent="0.25">
      <c r="A143" s="124" t="s">
        <v>755</v>
      </c>
      <c r="B143" s="125">
        <f>COUNTIF('Broj članica i članica'!$B$3:$B$1000,'Broj po sportovima (INFO)'!A143)</f>
        <v>0</v>
      </c>
      <c r="C143" s="126" t="s">
        <v>755</v>
      </c>
      <c r="D143" s="127">
        <f>COUNTIF('Broj članica i članica'!$E$3:$E$1000,'Broj po sportovima (INFO)'!C143)</f>
        <v>0</v>
      </c>
      <c r="E143" s="126" t="s">
        <v>755</v>
      </c>
      <c r="F143" s="127">
        <f>IFERROR(INDEX('Broj djece sportaša i kadra'!B:B,MATCH(E143,'Broj djece sportaša i kadra'!A:A,0)),0)</f>
        <v>0</v>
      </c>
      <c r="G143" s="126" t="s">
        <v>755</v>
      </c>
      <c r="H143" s="127">
        <f>IFERROR(INDEX('Broj djece sportaša i kadra'!D:D,MATCH('Broj po sportovima (INFO)'!G143,'Broj djece sportaša i kadra'!C:C,0)),0)</f>
        <v>0</v>
      </c>
      <c r="I143" s="126" t="s">
        <v>755</v>
      </c>
      <c r="J143" s="127">
        <f>IFERROR(INDEX('Broj djece sportaša i kadra'!F:F,MATCH('Broj po sportovima (INFO)'!I143,'Broj djece sportaša i kadra'!E:E,0)),0)</f>
        <v>0</v>
      </c>
    </row>
    <row r="144" spans="1:10" x14ac:dyDescent="0.25">
      <c r="A144" s="124" t="s">
        <v>727</v>
      </c>
      <c r="B144" s="125">
        <f>COUNTIF('Broj članica i članica'!$B$3:$B$1000,'Broj po sportovima (INFO)'!A144)</f>
        <v>0</v>
      </c>
      <c r="C144" s="126" t="s">
        <v>727</v>
      </c>
      <c r="D144" s="127">
        <f>COUNTIF('Broj članica i članica'!$E$3:$E$1000,'Broj po sportovima (INFO)'!C144)</f>
        <v>0</v>
      </c>
      <c r="E144" s="126" t="s">
        <v>727</v>
      </c>
      <c r="F144" s="127">
        <f>IFERROR(INDEX('Broj djece sportaša i kadra'!B:B,MATCH(E144,'Broj djece sportaša i kadra'!A:A,0)),0)</f>
        <v>0</v>
      </c>
      <c r="G144" s="126" t="s">
        <v>727</v>
      </c>
      <c r="H144" s="127">
        <f>IFERROR(INDEX('Broj djece sportaša i kadra'!D:D,MATCH('Broj po sportovima (INFO)'!G144,'Broj djece sportaša i kadra'!C:C,0)),0)</f>
        <v>0</v>
      </c>
      <c r="I144" s="126" t="s">
        <v>727</v>
      </c>
      <c r="J144" s="127">
        <f>IFERROR(INDEX('Broj djece sportaša i kadra'!F:F,MATCH('Broj po sportovima (INFO)'!I144,'Broj djece sportaša i kadra'!E:E,0)),0)</f>
        <v>0</v>
      </c>
    </row>
    <row r="145" spans="1:10" x14ac:dyDescent="0.25">
      <c r="A145" s="124" t="s">
        <v>728</v>
      </c>
      <c r="B145" s="125">
        <f>COUNTIF('Broj članica i članica'!$B$3:$B$1000,'Broj po sportovima (INFO)'!A145)</f>
        <v>0</v>
      </c>
      <c r="C145" s="126" t="s">
        <v>728</v>
      </c>
      <c r="D145" s="127">
        <f>COUNTIF('Broj članica i članica'!$E$3:$E$1000,'Broj po sportovima (INFO)'!C145)</f>
        <v>0</v>
      </c>
      <c r="E145" s="126" t="s">
        <v>728</v>
      </c>
      <c r="F145" s="127">
        <f>IFERROR(INDEX('Broj djece sportaša i kadra'!B:B,MATCH(E145,'Broj djece sportaša i kadra'!A:A,0)),0)</f>
        <v>0</v>
      </c>
      <c r="G145" s="126" t="s">
        <v>728</v>
      </c>
      <c r="H145" s="127">
        <f>IFERROR(INDEX('Broj djece sportaša i kadra'!D:D,MATCH('Broj po sportovima (INFO)'!G145,'Broj djece sportaša i kadra'!C:C,0)),0)</f>
        <v>0</v>
      </c>
      <c r="I145" s="126" t="s">
        <v>728</v>
      </c>
      <c r="J145" s="127">
        <f>IFERROR(INDEX('Broj djece sportaša i kadra'!F:F,MATCH('Broj po sportovima (INFO)'!I145,'Broj djece sportaša i kadra'!E:E,0)),0)</f>
        <v>0</v>
      </c>
    </row>
    <row r="146" spans="1:10" x14ac:dyDescent="0.25">
      <c r="A146" s="124" t="s">
        <v>756</v>
      </c>
      <c r="B146" s="125">
        <f>COUNTIF('Broj članica i članica'!$B$3:$B$1000,'Broj po sportovima (INFO)'!A146)</f>
        <v>0</v>
      </c>
      <c r="C146" s="126" t="s">
        <v>756</v>
      </c>
      <c r="D146" s="127">
        <f>COUNTIF('Broj članica i članica'!$E$3:$E$1000,'Broj po sportovima (INFO)'!C146)</f>
        <v>0</v>
      </c>
      <c r="E146" s="126" t="s">
        <v>756</v>
      </c>
      <c r="F146" s="127">
        <f>IFERROR(INDEX('Broj djece sportaša i kadra'!B:B,MATCH(E146,'Broj djece sportaša i kadra'!A:A,0)),0)</f>
        <v>0</v>
      </c>
      <c r="G146" s="126" t="s">
        <v>756</v>
      </c>
      <c r="H146" s="127">
        <f>IFERROR(INDEX('Broj djece sportaša i kadra'!D:D,MATCH('Broj po sportovima (INFO)'!G146,'Broj djece sportaša i kadra'!C:C,0)),0)</f>
        <v>0</v>
      </c>
      <c r="I146" s="126" t="s">
        <v>756</v>
      </c>
      <c r="J146" s="127">
        <f>IFERROR(INDEX('Broj djece sportaša i kadra'!F:F,MATCH('Broj po sportovima (INFO)'!I146,'Broj djece sportaša i kadra'!E:E,0)),0)</f>
        <v>0</v>
      </c>
    </row>
    <row r="147" spans="1:10" x14ac:dyDescent="0.25">
      <c r="A147" s="124" t="s">
        <v>729</v>
      </c>
      <c r="B147" s="125">
        <f>COUNTIF('Broj članica i članica'!$B$3:$B$1000,'Broj po sportovima (INFO)'!A147)</f>
        <v>0</v>
      </c>
      <c r="C147" s="126" t="s">
        <v>729</v>
      </c>
      <c r="D147" s="127">
        <f>COUNTIF('Broj članica i članica'!$E$3:$E$1000,'Broj po sportovima (INFO)'!C147)</f>
        <v>0</v>
      </c>
      <c r="E147" s="126" t="s">
        <v>729</v>
      </c>
      <c r="F147" s="127">
        <f>IFERROR(INDEX('Broj djece sportaša i kadra'!B:B,MATCH(E147,'Broj djece sportaša i kadra'!A:A,0)),0)</f>
        <v>0</v>
      </c>
      <c r="G147" s="126" t="s">
        <v>729</v>
      </c>
      <c r="H147" s="127">
        <f>IFERROR(INDEX('Broj djece sportaša i kadra'!D:D,MATCH('Broj po sportovima (INFO)'!G147,'Broj djece sportaša i kadra'!C:C,0)),0)</f>
        <v>0</v>
      </c>
      <c r="I147" s="126" t="s">
        <v>729</v>
      </c>
      <c r="J147" s="127">
        <f>IFERROR(INDEX('Broj djece sportaša i kadra'!F:F,MATCH('Broj po sportovima (INFO)'!I147,'Broj djece sportaša i kadra'!E:E,0)),0)</f>
        <v>0</v>
      </c>
    </row>
    <row r="148" spans="1:10" x14ac:dyDescent="0.25">
      <c r="A148" s="124" t="s">
        <v>757</v>
      </c>
      <c r="B148" s="125">
        <f>COUNTIF('Broj članica i članica'!$B$3:$B$1000,'Broj po sportovima (INFO)'!A148)</f>
        <v>0</v>
      </c>
      <c r="C148" s="126" t="s">
        <v>757</v>
      </c>
      <c r="D148" s="127">
        <f>COUNTIF('Broj članica i članica'!$E$3:$E$1000,'Broj po sportovima (INFO)'!C148)</f>
        <v>0</v>
      </c>
      <c r="E148" s="126" t="s">
        <v>757</v>
      </c>
      <c r="F148" s="127">
        <f>IFERROR(INDEX('Broj djece sportaša i kadra'!B:B,MATCH(E148,'Broj djece sportaša i kadra'!A:A,0)),0)</f>
        <v>0</v>
      </c>
      <c r="G148" s="126" t="s">
        <v>757</v>
      </c>
      <c r="H148" s="127">
        <f>IFERROR(INDEX('Broj djece sportaša i kadra'!D:D,MATCH('Broj po sportovima (INFO)'!G148,'Broj djece sportaša i kadra'!C:C,0)),0)</f>
        <v>0</v>
      </c>
      <c r="I148" s="126" t="s">
        <v>757</v>
      </c>
      <c r="J148" s="127">
        <f>IFERROR(INDEX('Broj djece sportaša i kadra'!F:F,MATCH('Broj po sportovima (INFO)'!I148,'Broj djece sportaša i kadra'!E:E,0)),0)</f>
        <v>0</v>
      </c>
    </row>
    <row r="149" spans="1:10" x14ac:dyDescent="0.25">
      <c r="A149" s="124" t="s">
        <v>810</v>
      </c>
      <c r="B149" s="125">
        <f>COUNTIF('Broj članica i članica'!$B$3:$B$1000,'Broj po sportovima (INFO)'!A149)</f>
        <v>0</v>
      </c>
      <c r="C149" s="126" t="s">
        <v>810</v>
      </c>
      <c r="D149" s="127">
        <f>COUNTIF('Broj članica i članica'!$E$3:$E$1000,'Broj po sportovima (INFO)'!C149)</f>
        <v>0</v>
      </c>
      <c r="E149" s="126" t="s">
        <v>810</v>
      </c>
      <c r="F149" s="127">
        <f>IFERROR(INDEX('Broj djece sportaša i kadra'!B:B,MATCH(E149,'Broj djece sportaša i kadra'!A:A,0)),0)</f>
        <v>0</v>
      </c>
      <c r="G149" s="126" t="s">
        <v>810</v>
      </c>
      <c r="H149" s="127">
        <f>IFERROR(INDEX('Broj djece sportaša i kadra'!D:D,MATCH('Broj po sportovima (INFO)'!G149,'Broj djece sportaša i kadra'!C:C,0)),0)</f>
        <v>0</v>
      </c>
      <c r="I149" s="126" t="s">
        <v>810</v>
      </c>
      <c r="J149" s="127">
        <f>IFERROR(INDEX('Broj djece sportaša i kadra'!F:F,MATCH('Broj po sportovima (INFO)'!I149,'Broj djece sportaša i kadra'!E:E,0)),0)</f>
        <v>0</v>
      </c>
    </row>
    <row r="150" spans="1:10" x14ac:dyDescent="0.25">
      <c r="A150" s="124" t="s">
        <v>730</v>
      </c>
      <c r="B150" s="125">
        <f>COUNTIF('Broj članica i članica'!$B$3:$B$1000,'Broj po sportovima (INFO)'!A150)</f>
        <v>0</v>
      </c>
      <c r="C150" s="126" t="s">
        <v>730</v>
      </c>
      <c r="D150" s="127">
        <f>COUNTIF('Broj članica i članica'!$E$3:$E$1000,'Broj po sportovima (INFO)'!C150)</f>
        <v>0</v>
      </c>
      <c r="E150" s="126" t="s">
        <v>730</v>
      </c>
      <c r="F150" s="127">
        <f>IFERROR(INDEX('Broj djece sportaša i kadra'!B:B,MATCH(E150,'Broj djece sportaša i kadra'!A:A,0)),0)</f>
        <v>0</v>
      </c>
      <c r="G150" s="126" t="s">
        <v>730</v>
      </c>
      <c r="H150" s="127">
        <f>IFERROR(INDEX('Broj djece sportaša i kadra'!D:D,MATCH('Broj po sportovima (INFO)'!G150,'Broj djece sportaša i kadra'!C:C,0)),0)</f>
        <v>0</v>
      </c>
      <c r="I150" s="126" t="s">
        <v>730</v>
      </c>
      <c r="J150" s="127">
        <f>IFERROR(INDEX('Broj djece sportaša i kadra'!F:F,MATCH('Broj po sportovima (INFO)'!I150,'Broj djece sportaša i kadra'!E:E,0)),0)</f>
        <v>0</v>
      </c>
    </row>
    <row r="151" spans="1:10" x14ac:dyDescent="0.25">
      <c r="A151" s="124" t="s">
        <v>803</v>
      </c>
      <c r="B151" s="125">
        <f>COUNTIF('Broj članica i članica'!$B$3:$B$1000,'Broj po sportovima (INFO)'!A151)</f>
        <v>0</v>
      </c>
      <c r="C151" s="126" t="s">
        <v>803</v>
      </c>
      <c r="D151" s="127">
        <f>COUNTIF('Broj članica i članica'!$E$3:$E$1000,'Broj po sportovima (INFO)'!C151)</f>
        <v>0</v>
      </c>
      <c r="E151" s="126" t="s">
        <v>803</v>
      </c>
      <c r="F151" s="127">
        <f>IFERROR(INDEX('Broj djece sportaša i kadra'!B:B,MATCH(E151,'Broj djece sportaša i kadra'!A:A,0)),0)</f>
        <v>0</v>
      </c>
      <c r="G151" s="126" t="s">
        <v>803</v>
      </c>
      <c r="H151" s="127">
        <f>IFERROR(INDEX('Broj djece sportaša i kadra'!D:D,MATCH('Broj po sportovima (INFO)'!G151,'Broj djece sportaša i kadra'!C:C,0)),0)</f>
        <v>0</v>
      </c>
      <c r="I151" s="126" t="s">
        <v>803</v>
      </c>
      <c r="J151" s="127">
        <f>IFERROR(INDEX('Broj djece sportaša i kadra'!F:F,MATCH('Broj po sportovima (INFO)'!I151,'Broj djece sportaša i kadra'!E:E,0)),0)</f>
        <v>0</v>
      </c>
    </row>
    <row r="152" spans="1:10" x14ac:dyDescent="0.25">
      <c r="A152" s="124" t="s">
        <v>731</v>
      </c>
      <c r="B152" s="125">
        <f>COUNTIF('Broj članica i članica'!$B$3:$B$1000,'Broj po sportovima (INFO)'!A152)</f>
        <v>0</v>
      </c>
      <c r="C152" s="126" t="s">
        <v>731</v>
      </c>
      <c r="D152" s="127">
        <f>COUNTIF('Broj članica i članica'!$E$3:$E$1000,'Broj po sportovima (INFO)'!C152)</f>
        <v>0</v>
      </c>
      <c r="E152" s="126" t="s">
        <v>731</v>
      </c>
      <c r="F152" s="127">
        <f>IFERROR(INDEX('Broj djece sportaša i kadra'!B:B,MATCH(E152,'Broj djece sportaša i kadra'!A:A,0)),0)</f>
        <v>0</v>
      </c>
      <c r="G152" s="126" t="s">
        <v>731</v>
      </c>
      <c r="H152" s="127">
        <f>IFERROR(INDEX('Broj djece sportaša i kadra'!D:D,MATCH('Broj po sportovima (INFO)'!G152,'Broj djece sportaša i kadra'!C:C,0)),0)</f>
        <v>0</v>
      </c>
      <c r="I152" s="126" t="s">
        <v>731</v>
      </c>
      <c r="J152" s="127">
        <f>IFERROR(INDEX('Broj djece sportaša i kadra'!F:F,MATCH('Broj po sportovima (INFO)'!I152,'Broj djece sportaša i kadra'!E:E,0)),0)</f>
        <v>0</v>
      </c>
    </row>
    <row r="153" spans="1:10" x14ac:dyDescent="0.25">
      <c r="A153" s="124" t="s">
        <v>732</v>
      </c>
      <c r="B153" s="125">
        <f>COUNTIF('Broj članica i članica'!$B$3:$B$1000,'Broj po sportovima (INFO)'!A153)</f>
        <v>0</v>
      </c>
      <c r="C153" s="126" t="s">
        <v>732</v>
      </c>
      <c r="D153" s="127">
        <f>COUNTIF('Broj članica i članica'!$E$3:$E$1000,'Broj po sportovima (INFO)'!C153)</f>
        <v>0</v>
      </c>
      <c r="E153" s="126" t="s">
        <v>732</v>
      </c>
      <c r="F153" s="127">
        <f>IFERROR(INDEX('Broj djece sportaša i kadra'!B:B,MATCH(E153,'Broj djece sportaša i kadra'!A:A,0)),0)</f>
        <v>0</v>
      </c>
      <c r="G153" s="126" t="s">
        <v>732</v>
      </c>
      <c r="H153" s="127">
        <f>IFERROR(INDEX('Broj djece sportaša i kadra'!D:D,MATCH('Broj po sportovima (INFO)'!G153,'Broj djece sportaša i kadra'!C:C,0)),0)</f>
        <v>0</v>
      </c>
      <c r="I153" s="126" t="s">
        <v>732</v>
      </c>
      <c r="J153" s="127">
        <f>IFERROR(INDEX('Broj djece sportaša i kadra'!F:F,MATCH('Broj po sportovima (INFO)'!I153,'Broj djece sportaša i kadra'!E:E,0)),0)</f>
        <v>0</v>
      </c>
    </row>
    <row r="154" spans="1:10" x14ac:dyDescent="0.25">
      <c r="A154" s="124" t="s">
        <v>785</v>
      </c>
      <c r="B154" s="125">
        <f>COUNTIF('Broj članica i članica'!$B$3:$B$1000,'Broj po sportovima (INFO)'!A154)</f>
        <v>0</v>
      </c>
      <c r="C154" s="126" t="s">
        <v>785</v>
      </c>
      <c r="D154" s="127">
        <f>COUNTIF('Broj članica i članica'!$E$3:$E$1000,'Broj po sportovima (INFO)'!C154)</f>
        <v>0</v>
      </c>
      <c r="E154" s="126" t="s">
        <v>785</v>
      </c>
      <c r="F154" s="127">
        <f>IFERROR(INDEX('Broj djece sportaša i kadra'!B:B,MATCH(E154,'Broj djece sportaša i kadra'!A:A,0)),0)</f>
        <v>0</v>
      </c>
      <c r="G154" s="126" t="s">
        <v>785</v>
      </c>
      <c r="H154" s="127">
        <f>IFERROR(INDEX('Broj djece sportaša i kadra'!D:D,MATCH('Broj po sportovima (INFO)'!G154,'Broj djece sportaša i kadra'!C:C,0)),0)</f>
        <v>0</v>
      </c>
      <c r="I154" s="126" t="s">
        <v>785</v>
      </c>
      <c r="J154" s="127">
        <f>IFERROR(INDEX('Broj djece sportaša i kadra'!F:F,MATCH('Broj po sportovima (INFO)'!I154,'Broj djece sportaša i kadra'!E:E,0)),0)</f>
        <v>0</v>
      </c>
    </row>
    <row r="155" spans="1:10" x14ac:dyDescent="0.25">
      <c r="A155" s="124" t="s">
        <v>758</v>
      </c>
      <c r="B155" s="125">
        <f>COUNTIF('Broj članica i članica'!$B$3:$B$1000,'Broj po sportovima (INFO)'!A155)</f>
        <v>0</v>
      </c>
      <c r="C155" s="126" t="s">
        <v>758</v>
      </c>
      <c r="D155" s="127">
        <f>COUNTIF('Broj članica i članica'!$E$3:$E$1000,'Broj po sportovima (INFO)'!C155)</f>
        <v>0</v>
      </c>
      <c r="E155" s="126" t="s">
        <v>758</v>
      </c>
      <c r="F155" s="127">
        <f>IFERROR(INDEX('Broj djece sportaša i kadra'!B:B,MATCH(E155,'Broj djece sportaša i kadra'!A:A,0)),0)</f>
        <v>0</v>
      </c>
      <c r="G155" s="126" t="s">
        <v>758</v>
      </c>
      <c r="H155" s="127">
        <f>IFERROR(INDEX('Broj djece sportaša i kadra'!D:D,MATCH('Broj po sportovima (INFO)'!G155,'Broj djece sportaša i kadra'!C:C,0)),0)</f>
        <v>0</v>
      </c>
      <c r="I155" s="126" t="s">
        <v>758</v>
      </c>
      <c r="J155" s="127">
        <f>IFERROR(INDEX('Broj djece sportaša i kadra'!F:F,MATCH('Broj po sportovima (INFO)'!I155,'Broj djece sportaša i kadra'!E:E,0)),0)</f>
        <v>0</v>
      </c>
    </row>
    <row r="156" spans="1:10" x14ac:dyDescent="0.25">
      <c r="A156" s="124" t="s">
        <v>815</v>
      </c>
      <c r="B156" s="125">
        <f>COUNTIF('Broj članica i članica'!$B$3:$B$1000,'Broj po sportovima (INFO)'!A156)</f>
        <v>0</v>
      </c>
      <c r="C156" s="126" t="s">
        <v>815</v>
      </c>
      <c r="D156" s="127">
        <f>COUNTIF('Broj članica i članica'!$E$3:$E$1000,'Broj po sportovima (INFO)'!C156)</f>
        <v>0</v>
      </c>
      <c r="E156" s="126" t="s">
        <v>815</v>
      </c>
      <c r="F156" s="127">
        <f>IFERROR(INDEX('Broj djece sportaša i kadra'!B:B,MATCH(E156,'Broj djece sportaša i kadra'!A:A,0)),0)</f>
        <v>0</v>
      </c>
      <c r="G156" s="126" t="s">
        <v>815</v>
      </c>
      <c r="H156" s="127">
        <f>IFERROR(INDEX('Broj djece sportaša i kadra'!D:D,MATCH('Broj po sportovima (INFO)'!G156,'Broj djece sportaša i kadra'!C:C,0)),0)</f>
        <v>0</v>
      </c>
      <c r="I156" s="126" t="s">
        <v>815</v>
      </c>
      <c r="J156" s="127">
        <f>IFERROR(INDEX('Broj djece sportaša i kadra'!F:F,MATCH('Broj po sportovima (INFO)'!I156,'Broj djece sportaša i kadra'!E:E,0)),0)</f>
        <v>0</v>
      </c>
    </row>
    <row r="157" spans="1:10" x14ac:dyDescent="0.25">
      <c r="A157" s="124" t="s">
        <v>786</v>
      </c>
      <c r="B157" s="125">
        <f>COUNTIF('Broj članica i članica'!$B$3:$B$1000,'Broj po sportovima (INFO)'!A157)</f>
        <v>0</v>
      </c>
      <c r="C157" s="126" t="s">
        <v>786</v>
      </c>
      <c r="D157" s="127">
        <f>COUNTIF('Broj članica i članica'!$E$3:$E$1000,'Broj po sportovima (INFO)'!C157)</f>
        <v>0</v>
      </c>
      <c r="E157" s="126" t="s">
        <v>786</v>
      </c>
      <c r="F157" s="127">
        <f>IFERROR(INDEX('Broj djece sportaša i kadra'!B:B,MATCH(E157,'Broj djece sportaša i kadra'!A:A,0)),0)</f>
        <v>0</v>
      </c>
      <c r="G157" s="126" t="s">
        <v>786</v>
      </c>
      <c r="H157" s="127">
        <f>IFERROR(INDEX('Broj djece sportaša i kadra'!D:D,MATCH('Broj po sportovima (INFO)'!G157,'Broj djece sportaša i kadra'!C:C,0)),0)</f>
        <v>0</v>
      </c>
      <c r="I157" s="126" t="s">
        <v>786</v>
      </c>
      <c r="J157" s="127">
        <f>IFERROR(INDEX('Broj djece sportaša i kadra'!F:F,MATCH('Broj po sportovima (INFO)'!I157,'Broj djece sportaša i kadra'!E:E,0)),0)</f>
        <v>0</v>
      </c>
    </row>
    <row r="158" spans="1:10" x14ac:dyDescent="0.25">
      <c r="A158" s="124" t="s">
        <v>733</v>
      </c>
      <c r="B158" s="125">
        <f>COUNTIF('Broj članica i članica'!$B$3:$B$1000,'Broj po sportovima (INFO)'!A158)</f>
        <v>0</v>
      </c>
      <c r="C158" s="126" t="s">
        <v>733</v>
      </c>
      <c r="D158" s="127">
        <f>COUNTIF('Broj članica i članica'!$E$3:$E$1000,'Broj po sportovima (INFO)'!C158)</f>
        <v>0</v>
      </c>
      <c r="E158" s="126" t="s">
        <v>733</v>
      </c>
      <c r="F158" s="127">
        <f>IFERROR(INDEX('Broj djece sportaša i kadra'!B:B,MATCH(E158,'Broj djece sportaša i kadra'!A:A,0)),0)</f>
        <v>0</v>
      </c>
      <c r="G158" s="126" t="s">
        <v>733</v>
      </c>
      <c r="H158" s="127">
        <f>IFERROR(INDEX('Broj djece sportaša i kadra'!D:D,MATCH('Broj po sportovima (INFO)'!G158,'Broj djece sportaša i kadra'!C:C,0)),0)</f>
        <v>0</v>
      </c>
      <c r="I158" s="126" t="s">
        <v>733</v>
      </c>
      <c r="J158" s="127">
        <f>IFERROR(INDEX('Broj djece sportaša i kadra'!F:F,MATCH('Broj po sportovima (INFO)'!I158,'Broj djece sportaša i kadra'!E:E,0)),0)</f>
        <v>0</v>
      </c>
    </row>
    <row r="159" spans="1:10" x14ac:dyDescent="0.25">
      <c r="A159" s="124" t="s">
        <v>734</v>
      </c>
      <c r="B159" s="125">
        <f>COUNTIF('Broj članica i članica'!$B$3:$B$1000,'Broj po sportovima (INFO)'!A159)</f>
        <v>0</v>
      </c>
      <c r="C159" s="126" t="s">
        <v>734</v>
      </c>
      <c r="D159" s="127">
        <f>COUNTIF('Broj članica i članica'!$E$3:$E$1000,'Broj po sportovima (INFO)'!C159)</f>
        <v>0</v>
      </c>
      <c r="E159" s="126" t="s">
        <v>734</v>
      </c>
      <c r="F159" s="127">
        <f>IFERROR(INDEX('Broj djece sportaša i kadra'!B:B,MATCH(E159,'Broj djece sportaša i kadra'!A:A,0)),0)</f>
        <v>0</v>
      </c>
      <c r="G159" s="126" t="s">
        <v>734</v>
      </c>
      <c r="H159" s="127">
        <f>IFERROR(INDEX('Broj djece sportaša i kadra'!D:D,MATCH('Broj po sportovima (INFO)'!G159,'Broj djece sportaša i kadra'!C:C,0)),0)</f>
        <v>0</v>
      </c>
      <c r="I159" s="126" t="s">
        <v>734</v>
      </c>
      <c r="J159" s="127">
        <f>IFERROR(INDEX('Broj djece sportaša i kadra'!F:F,MATCH('Broj po sportovima (INFO)'!I159,'Broj djece sportaša i kadra'!E:E,0)),0)</f>
        <v>0</v>
      </c>
    </row>
    <row r="160" spans="1:10" x14ac:dyDescent="0.25">
      <c r="A160" s="124" t="s">
        <v>735</v>
      </c>
      <c r="B160" s="125">
        <f>COUNTIF('Broj članica i članica'!$B$3:$B$1000,'Broj po sportovima (INFO)'!A160)</f>
        <v>0</v>
      </c>
      <c r="C160" s="126" t="s">
        <v>735</v>
      </c>
      <c r="D160" s="127">
        <f>COUNTIF('Broj članica i članica'!$E$3:$E$1000,'Broj po sportovima (INFO)'!C160)</f>
        <v>0</v>
      </c>
      <c r="E160" s="126" t="s">
        <v>735</v>
      </c>
      <c r="F160" s="127">
        <f>IFERROR(INDEX('Broj djece sportaša i kadra'!B:B,MATCH(E160,'Broj djece sportaša i kadra'!A:A,0)),0)</f>
        <v>0</v>
      </c>
      <c r="G160" s="126" t="s">
        <v>735</v>
      </c>
      <c r="H160" s="127">
        <f>IFERROR(INDEX('Broj djece sportaša i kadra'!D:D,MATCH('Broj po sportovima (INFO)'!G160,'Broj djece sportaša i kadra'!C:C,0)),0)</f>
        <v>0</v>
      </c>
      <c r="I160" s="126" t="s">
        <v>735</v>
      </c>
      <c r="J160" s="127">
        <f>IFERROR(INDEX('Broj djece sportaša i kadra'!F:F,MATCH('Broj po sportovima (INFO)'!I160,'Broj djece sportaša i kadra'!E:E,0)),0)</f>
        <v>0</v>
      </c>
    </row>
    <row r="161" spans="1:10" x14ac:dyDescent="0.25">
      <c r="A161" s="124" t="s">
        <v>736</v>
      </c>
      <c r="B161" s="125">
        <f>COUNTIF('Broj članica i članica'!$B$3:$B$1000,'Broj po sportovima (INFO)'!A161)</f>
        <v>0</v>
      </c>
      <c r="C161" s="126" t="s">
        <v>736</v>
      </c>
      <c r="D161" s="127">
        <f>COUNTIF('Broj članica i članica'!$E$3:$E$1000,'Broj po sportovima (INFO)'!C161)</f>
        <v>0</v>
      </c>
      <c r="E161" s="126" t="s">
        <v>736</v>
      </c>
      <c r="F161" s="127">
        <f>IFERROR(INDEX('Broj djece sportaša i kadra'!B:B,MATCH(E161,'Broj djece sportaša i kadra'!A:A,0)),0)</f>
        <v>0</v>
      </c>
      <c r="G161" s="126" t="s">
        <v>736</v>
      </c>
      <c r="H161" s="127">
        <f>IFERROR(INDEX('Broj djece sportaša i kadra'!D:D,MATCH('Broj po sportovima (INFO)'!G161,'Broj djece sportaša i kadra'!C:C,0)),0)</f>
        <v>0</v>
      </c>
      <c r="I161" s="126" t="s">
        <v>736</v>
      </c>
      <c r="J161" s="127">
        <f>IFERROR(INDEX('Broj djece sportaša i kadra'!F:F,MATCH('Broj po sportovima (INFO)'!I161,'Broj djece sportaša i kadra'!E:E,0)),0)</f>
        <v>0</v>
      </c>
    </row>
    <row r="162" spans="1:10" x14ac:dyDescent="0.25">
      <c r="A162" s="124" t="s">
        <v>809</v>
      </c>
      <c r="B162" s="125">
        <f>COUNTIF('Broj članica i članica'!$B$3:$B$1000,'Broj po sportovima (INFO)'!A162)</f>
        <v>0</v>
      </c>
      <c r="C162" s="126" t="s">
        <v>809</v>
      </c>
      <c r="D162" s="127">
        <f>COUNTIF('Broj članica i članica'!$E$3:$E$1000,'Broj po sportovima (INFO)'!C162)</f>
        <v>0</v>
      </c>
      <c r="E162" s="126" t="s">
        <v>809</v>
      </c>
      <c r="F162" s="127">
        <f>IFERROR(INDEX('Broj djece sportaša i kadra'!B:B,MATCH(E162,'Broj djece sportaša i kadra'!A:A,0)),0)</f>
        <v>0</v>
      </c>
      <c r="G162" s="126" t="s">
        <v>809</v>
      </c>
      <c r="H162" s="127">
        <f>IFERROR(INDEX('Broj djece sportaša i kadra'!D:D,MATCH('Broj po sportovima (INFO)'!G162,'Broj djece sportaša i kadra'!C:C,0)),0)</f>
        <v>0</v>
      </c>
      <c r="I162" s="126" t="s">
        <v>809</v>
      </c>
      <c r="J162" s="127">
        <f>IFERROR(INDEX('Broj djece sportaša i kadra'!F:F,MATCH('Broj po sportovima (INFO)'!I162,'Broj djece sportaša i kadra'!E:E,0)),0)</f>
        <v>0</v>
      </c>
    </row>
    <row r="163" spans="1:10" x14ac:dyDescent="0.25">
      <c r="A163" s="124" t="s">
        <v>737</v>
      </c>
      <c r="B163" s="125">
        <f>COUNTIF('Broj članica i članica'!$B$3:$B$1000,'Broj po sportovima (INFO)'!A163)</f>
        <v>0</v>
      </c>
      <c r="C163" s="126" t="s">
        <v>737</v>
      </c>
      <c r="D163" s="127">
        <f>COUNTIF('Broj članica i članica'!$E$3:$E$1000,'Broj po sportovima (INFO)'!C163)</f>
        <v>0</v>
      </c>
      <c r="E163" s="126" t="s">
        <v>737</v>
      </c>
      <c r="F163" s="127">
        <f>IFERROR(INDEX('Broj djece sportaša i kadra'!B:B,MATCH(E163,'Broj djece sportaša i kadra'!A:A,0)),0)</f>
        <v>0</v>
      </c>
      <c r="G163" s="126" t="s">
        <v>737</v>
      </c>
      <c r="H163" s="127">
        <f>IFERROR(INDEX('Broj djece sportaša i kadra'!D:D,MATCH('Broj po sportovima (INFO)'!G163,'Broj djece sportaša i kadra'!C:C,0)),0)</f>
        <v>0</v>
      </c>
      <c r="I163" s="126" t="s">
        <v>737</v>
      </c>
      <c r="J163" s="127">
        <f>IFERROR(INDEX('Broj djece sportaša i kadra'!F:F,MATCH('Broj po sportovima (INFO)'!I163,'Broj djece sportaša i kadra'!E:E,0)),0)</f>
        <v>0</v>
      </c>
    </row>
    <row r="164" spans="1:10" x14ac:dyDescent="0.25">
      <c r="A164" s="124" t="s">
        <v>738</v>
      </c>
      <c r="B164" s="125">
        <f>COUNTIF('Broj članica i članica'!$B$3:$B$1000,'Broj po sportovima (INFO)'!A164)</f>
        <v>0</v>
      </c>
      <c r="C164" s="126" t="s">
        <v>738</v>
      </c>
      <c r="D164" s="127">
        <f>COUNTIF('Broj članica i članica'!$E$3:$E$1000,'Broj po sportovima (INFO)'!C164)</f>
        <v>0</v>
      </c>
      <c r="E164" s="126" t="s">
        <v>738</v>
      </c>
      <c r="F164" s="127">
        <f>IFERROR(INDEX('Broj djece sportaša i kadra'!B:B,MATCH(E164,'Broj djece sportaša i kadra'!A:A,0)),0)</f>
        <v>0</v>
      </c>
      <c r="G164" s="126" t="s">
        <v>738</v>
      </c>
      <c r="H164" s="127">
        <f>IFERROR(INDEX('Broj djece sportaša i kadra'!D:D,MATCH('Broj po sportovima (INFO)'!G164,'Broj djece sportaša i kadra'!C:C,0)),0)</f>
        <v>0</v>
      </c>
      <c r="I164" s="126" t="s">
        <v>738</v>
      </c>
      <c r="J164" s="127">
        <f>IFERROR(INDEX('Broj djece sportaša i kadra'!F:F,MATCH('Broj po sportovima (INFO)'!I164,'Broj djece sportaša i kadra'!E:E,0)),0)</f>
        <v>0</v>
      </c>
    </row>
    <row r="165" spans="1:10" ht="15.75" thickBot="1" x14ac:dyDescent="0.3">
      <c r="A165" s="128" t="s">
        <v>851</v>
      </c>
      <c r="B165" s="129">
        <f>COUNTIF('Broj članica i članica'!$B$3:$B$1000,'Broj po sportovima (INFO)'!A165)</f>
        <v>0</v>
      </c>
      <c r="C165" s="130" t="s">
        <v>851</v>
      </c>
      <c r="D165" s="131">
        <f>COUNTIF('Broj članica i članica'!$E$3:$E$1000,'Broj po sportovima (INFO)'!C165)</f>
        <v>0</v>
      </c>
      <c r="E165" s="130" t="s">
        <v>851</v>
      </c>
      <c r="F165" s="131">
        <f>IFERROR(INDEX('Broj djece sportaša i kadra'!B:B,MATCH(E165,'Broj djece sportaša i kadra'!A:A,0)),0)</f>
        <v>0</v>
      </c>
      <c r="G165" s="130" t="s">
        <v>851</v>
      </c>
      <c r="H165" s="131">
        <f>IFERROR(INDEX('Broj djece sportaša i kadra'!D:D,MATCH('Broj po sportovima (INFO)'!G165,'Broj djece sportaša i kadra'!C:C,0)),0)</f>
        <v>0</v>
      </c>
      <c r="I165" s="130" t="s">
        <v>851</v>
      </c>
      <c r="J165" s="131">
        <f>IFERROR(INDEX('Broj djece sportaša i kadra'!F:F,MATCH('Broj po sportovima (INFO)'!I165,'Broj djece sportaša i kadra'!E:E,0)),0)</f>
        <v>0</v>
      </c>
    </row>
    <row r="166" spans="1:10" hidden="1" x14ac:dyDescent="0.25">
      <c r="E166" s="141"/>
      <c r="F166" s="143"/>
      <c r="G166" s="67"/>
      <c r="H166" s="143"/>
      <c r="I166" s="67"/>
      <c r="J166" s="143"/>
    </row>
    <row r="167" spans="1:10" hidden="1" x14ac:dyDescent="0.25">
      <c r="E167" s="141"/>
      <c r="F167" s="70"/>
      <c r="G167" s="67"/>
      <c r="H167" s="70"/>
      <c r="I167" s="67"/>
      <c r="J167" s="70"/>
    </row>
    <row r="168" spans="1:10" hidden="1" x14ac:dyDescent="0.25">
      <c r="E168" s="141"/>
      <c r="F168" s="70"/>
      <c r="G168" s="67"/>
      <c r="H168" s="70"/>
      <c r="I168" s="67"/>
      <c r="J168" s="70"/>
    </row>
    <row r="169" spans="1:10" hidden="1" x14ac:dyDescent="0.25">
      <c r="E169" s="141"/>
      <c r="F169" s="70"/>
      <c r="G169" s="67"/>
      <c r="H169" s="70"/>
      <c r="I169" s="67"/>
      <c r="J169" s="70"/>
    </row>
    <row r="170" spans="1:10" hidden="1" x14ac:dyDescent="0.25">
      <c r="E170" s="141"/>
      <c r="F170" s="70"/>
      <c r="G170" s="67"/>
      <c r="H170" s="70"/>
      <c r="I170" s="67"/>
      <c r="J170" s="70"/>
    </row>
    <row r="171" spans="1:10" hidden="1" x14ac:dyDescent="0.25">
      <c r="E171" s="141"/>
      <c r="F171" s="70"/>
      <c r="G171" s="67"/>
      <c r="H171" s="70"/>
      <c r="I171" s="67"/>
      <c r="J171" s="70"/>
    </row>
    <row r="172" spans="1:10" hidden="1" x14ac:dyDescent="0.25">
      <c r="E172" s="141"/>
      <c r="F172" s="70"/>
      <c r="G172" s="67"/>
      <c r="H172" s="70"/>
      <c r="I172" s="67"/>
      <c r="J172" s="70"/>
    </row>
    <row r="173" spans="1:10" hidden="1" x14ac:dyDescent="0.25">
      <c r="E173" s="141"/>
      <c r="F173" s="70"/>
      <c r="G173" s="67"/>
      <c r="H173" s="70"/>
      <c r="I173" s="67"/>
      <c r="J173" s="70"/>
    </row>
    <row r="174" spans="1:10" hidden="1" x14ac:dyDescent="0.25">
      <c r="E174" s="141"/>
      <c r="F174" s="70"/>
      <c r="G174" s="67"/>
      <c r="H174" s="70"/>
      <c r="I174" s="67"/>
      <c r="J174" s="70"/>
    </row>
    <row r="175" spans="1:10" hidden="1" x14ac:dyDescent="0.25">
      <c r="E175" s="141"/>
      <c r="F175" s="70"/>
      <c r="G175" s="67"/>
      <c r="H175" s="70"/>
      <c r="I175" s="67"/>
      <c r="J175" s="70"/>
    </row>
    <row r="176" spans="1:10" hidden="1" x14ac:dyDescent="0.25">
      <c r="E176" s="141"/>
      <c r="F176" s="70"/>
      <c r="G176" s="67"/>
      <c r="H176" s="70"/>
      <c r="I176" s="67"/>
      <c r="J176" s="70"/>
    </row>
    <row r="177" spans="5:10" hidden="1" x14ac:dyDescent="0.25">
      <c r="E177" s="141"/>
      <c r="F177" s="70"/>
      <c r="G177" s="67"/>
      <c r="H177" s="70"/>
      <c r="I177" s="67"/>
      <c r="J177" s="70"/>
    </row>
    <row r="178" spans="5:10" hidden="1" x14ac:dyDescent="0.25">
      <c r="E178" s="141"/>
      <c r="F178" s="70"/>
      <c r="G178" s="67"/>
      <c r="H178" s="70"/>
      <c r="I178" s="67"/>
      <c r="J178" s="70"/>
    </row>
    <row r="179" spans="5:10" hidden="1" x14ac:dyDescent="0.25">
      <c r="E179" s="141"/>
      <c r="F179" s="70"/>
      <c r="G179" s="67"/>
      <c r="H179" s="70"/>
      <c r="I179" s="67"/>
      <c r="J179" s="70"/>
    </row>
    <row r="180" spans="5:10" hidden="1" x14ac:dyDescent="0.25">
      <c r="E180" s="141"/>
      <c r="F180" s="70"/>
      <c r="G180" s="67"/>
      <c r="H180" s="70"/>
      <c r="I180" s="67"/>
      <c r="J180" s="70"/>
    </row>
    <row r="181" spans="5:10" hidden="1" x14ac:dyDescent="0.25">
      <c r="E181" s="141"/>
      <c r="F181" s="70"/>
      <c r="G181" s="67"/>
      <c r="H181" s="70"/>
      <c r="I181" s="67"/>
      <c r="J181" s="70"/>
    </row>
    <row r="182" spans="5:10" hidden="1" x14ac:dyDescent="0.25">
      <c r="E182" s="141"/>
      <c r="F182" s="70"/>
      <c r="G182" s="67"/>
      <c r="H182" s="70"/>
      <c r="I182" s="67"/>
      <c r="J182" s="70"/>
    </row>
    <row r="183" spans="5:10" hidden="1" x14ac:dyDescent="0.25">
      <c r="E183" s="141"/>
      <c r="F183" s="70"/>
      <c r="G183" s="67"/>
      <c r="H183" s="70"/>
      <c r="I183" s="67"/>
      <c r="J183" s="70"/>
    </row>
    <row r="184" spans="5:10" hidden="1" x14ac:dyDescent="0.25">
      <c r="E184" s="141"/>
      <c r="F184" s="70"/>
      <c r="G184" s="67"/>
      <c r="H184" s="70"/>
      <c r="I184" s="67"/>
      <c r="J184" s="70"/>
    </row>
    <row r="185" spans="5:10" hidden="1" x14ac:dyDescent="0.25">
      <c r="E185" s="141"/>
      <c r="F185" s="70"/>
      <c r="G185" s="67"/>
      <c r="H185" s="70"/>
      <c r="I185" s="67"/>
      <c r="J185" s="70"/>
    </row>
    <row r="186" spans="5:10" hidden="1" x14ac:dyDescent="0.25">
      <c r="E186" s="141"/>
      <c r="F186" s="70"/>
      <c r="G186" s="67"/>
      <c r="H186" s="70"/>
      <c r="I186" s="67"/>
      <c r="J186" s="70"/>
    </row>
    <row r="187" spans="5:10" hidden="1" x14ac:dyDescent="0.25">
      <c r="E187" s="141"/>
      <c r="F187" s="70"/>
      <c r="G187" s="67"/>
      <c r="H187" s="70"/>
      <c r="I187" s="67"/>
      <c r="J187" s="70"/>
    </row>
    <row r="188" spans="5:10" hidden="1" x14ac:dyDescent="0.25">
      <c r="E188" s="141"/>
      <c r="F188" s="70"/>
      <c r="G188" s="67"/>
      <c r="H188" s="70"/>
      <c r="I188" s="67"/>
      <c r="J188" s="70"/>
    </row>
    <row r="189" spans="5:10" hidden="1" x14ac:dyDescent="0.25">
      <c r="E189" s="141"/>
      <c r="F189" s="70"/>
      <c r="G189" s="67"/>
      <c r="H189" s="70"/>
      <c r="I189" s="67"/>
      <c r="J189" s="70"/>
    </row>
    <row r="190" spans="5:10" hidden="1" x14ac:dyDescent="0.25">
      <c r="E190" s="141"/>
      <c r="F190" s="70"/>
      <c r="G190" s="67"/>
      <c r="H190" s="70"/>
      <c r="I190" s="67"/>
      <c r="J190" s="70"/>
    </row>
    <row r="191" spans="5:10" hidden="1" x14ac:dyDescent="0.25">
      <c r="E191" s="141"/>
      <c r="F191" s="70"/>
      <c r="G191" s="67"/>
      <c r="H191" s="70"/>
      <c r="I191" s="67"/>
      <c r="J191" s="70"/>
    </row>
    <row r="192" spans="5:10" hidden="1" x14ac:dyDescent="0.25">
      <c r="E192" s="141"/>
      <c r="F192" s="70"/>
      <c r="G192" s="67"/>
      <c r="H192" s="70"/>
      <c r="I192" s="67"/>
      <c r="J192" s="70"/>
    </row>
    <row r="193" spans="5:10" hidden="1" x14ac:dyDescent="0.25">
      <c r="E193" s="141"/>
      <c r="F193" s="70"/>
      <c r="G193" s="67"/>
      <c r="H193" s="70"/>
      <c r="I193" s="67"/>
      <c r="J193" s="70"/>
    </row>
    <row r="194" spans="5:10" hidden="1" x14ac:dyDescent="0.25">
      <c r="E194" s="141"/>
      <c r="F194" s="70"/>
      <c r="G194" s="67"/>
      <c r="H194" s="70"/>
      <c r="I194" s="67"/>
      <c r="J194" s="70"/>
    </row>
    <row r="195" spans="5:10" hidden="1" x14ac:dyDescent="0.25">
      <c r="E195" s="141"/>
      <c r="F195" s="70"/>
      <c r="G195" s="67"/>
      <c r="H195" s="70"/>
      <c r="I195" s="67"/>
      <c r="J195" s="70"/>
    </row>
    <row r="196" spans="5:10" hidden="1" x14ac:dyDescent="0.25">
      <c r="E196" s="141"/>
      <c r="F196" s="70"/>
      <c r="G196" s="67"/>
      <c r="H196" s="70"/>
      <c r="I196" s="67"/>
      <c r="J196" s="70"/>
    </row>
    <row r="197" spans="5:10" hidden="1" x14ac:dyDescent="0.25">
      <c r="E197" s="141"/>
      <c r="F197" s="70"/>
      <c r="G197" s="67"/>
      <c r="H197" s="70"/>
      <c r="I197" s="67"/>
      <c r="J197" s="70"/>
    </row>
    <row r="198" spans="5:10" hidden="1" x14ac:dyDescent="0.25">
      <c r="E198" s="141"/>
      <c r="F198" s="70"/>
      <c r="G198" s="67"/>
      <c r="H198" s="70"/>
      <c r="I198" s="67"/>
      <c r="J198" s="70"/>
    </row>
    <row r="199" spans="5:10" hidden="1" x14ac:dyDescent="0.25">
      <c r="E199" s="141"/>
      <c r="F199" s="70"/>
      <c r="G199" s="67"/>
      <c r="H199" s="70"/>
      <c r="I199" s="67"/>
      <c r="J199" s="70"/>
    </row>
    <row r="200" spans="5:10" hidden="1" x14ac:dyDescent="0.25">
      <c r="E200" s="141"/>
      <c r="F200" s="70"/>
      <c r="G200" s="67"/>
      <c r="H200" s="70"/>
      <c r="I200" s="67"/>
      <c r="J200" s="70"/>
    </row>
    <row r="201" spans="5:10" hidden="1" x14ac:dyDescent="0.25">
      <c r="E201" s="141"/>
      <c r="F201" s="70"/>
      <c r="G201" s="67"/>
      <c r="H201" s="70"/>
      <c r="I201" s="67"/>
      <c r="J201" s="70"/>
    </row>
    <row r="202" spans="5:10" hidden="1" x14ac:dyDescent="0.25">
      <c r="E202" s="141"/>
      <c r="F202" s="70"/>
      <c r="G202" s="67"/>
      <c r="H202" s="70"/>
      <c r="I202" s="67"/>
      <c r="J202" s="70"/>
    </row>
    <row r="203" spans="5:10" hidden="1" x14ac:dyDescent="0.25">
      <c r="E203" s="141"/>
      <c r="F203" s="70"/>
      <c r="G203" s="67"/>
      <c r="H203" s="70"/>
      <c r="I203" s="67"/>
      <c r="J203" s="70"/>
    </row>
    <row r="204" spans="5:10" hidden="1" x14ac:dyDescent="0.25">
      <c r="E204" s="141"/>
      <c r="F204" s="70"/>
      <c r="G204" s="67"/>
      <c r="H204" s="70"/>
      <c r="I204" s="67"/>
      <c r="J204" s="70"/>
    </row>
    <row r="205" spans="5:10" hidden="1" x14ac:dyDescent="0.25">
      <c r="E205" s="141"/>
      <c r="F205" s="70"/>
      <c r="G205" s="67"/>
      <c r="H205" s="70"/>
      <c r="I205" s="67"/>
      <c r="J205" s="70"/>
    </row>
    <row r="206" spans="5:10" hidden="1" x14ac:dyDescent="0.25">
      <c r="E206" s="141"/>
      <c r="F206" s="70"/>
      <c r="G206" s="67"/>
      <c r="H206" s="70"/>
      <c r="I206" s="67"/>
      <c r="J206" s="70"/>
    </row>
    <row r="207" spans="5:10" hidden="1" x14ac:dyDescent="0.25">
      <c r="E207" s="141"/>
      <c r="F207" s="70"/>
      <c r="G207" s="67"/>
      <c r="H207" s="70"/>
      <c r="I207" s="67"/>
      <c r="J207" s="70"/>
    </row>
    <row r="208" spans="5:10" hidden="1" x14ac:dyDescent="0.25">
      <c r="E208" s="141"/>
      <c r="F208" s="70"/>
      <c r="G208" s="67"/>
      <c r="H208" s="70"/>
      <c r="I208" s="67"/>
      <c r="J208" s="70"/>
    </row>
    <row r="209" spans="5:10" hidden="1" x14ac:dyDescent="0.25">
      <c r="E209" s="141"/>
      <c r="F209" s="70"/>
      <c r="G209" s="67"/>
      <c r="H209" s="70"/>
      <c r="I209" s="67"/>
      <c r="J209" s="70"/>
    </row>
    <row r="210" spans="5:10" hidden="1" x14ac:dyDescent="0.25">
      <c r="E210" s="141"/>
      <c r="F210" s="70"/>
      <c r="G210" s="67"/>
      <c r="H210" s="70"/>
      <c r="I210" s="67"/>
      <c r="J210" s="70"/>
    </row>
    <row r="211" spans="5:10" hidden="1" x14ac:dyDescent="0.25">
      <c r="E211" s="141"/>
      <c r="F211" s="70"/>
      <c r="G211" s="67"/>
      <c r="H211" s="70"/>
      <c r="I211" s="67"/>
      <c r="J211" s="70"/>
    </row>
    <row r="212" spans="5:10" hidden="1" x14ac:dyDescent="0.25">
      <c r="E212" s="141"/>
      <c r="F212" s="70"/>
      <c r="G212" s="67"/>
      <c r="H212" s="70"/>
      <c r="I212" s="67"/>
      <c r="J212" s="70"/>
    </row>
    <row r="213" spans="5:10" hidden="1" x14ac:dyDescent="0.25">
      <c r="E213" s="141"/>
      <c r="F213" s="70"/>
      <c r="G213" s="67"/>
      <c r="H213" s="70"/>
      <c r="I213" s="67"/>
      <c r="J213" s="70"/>
    </row>
    <row r="214" spans="5:10" hidden="1" x14ac:dyDescent="0.25">
      <c r="E214" s="141"/>
      <c r="F214" s="70"/>
      <c r="G214" s="67"/>
      <c r="H214" s="70"/>
      <c r="I214" s="67"/>
      <c r="J214" s="70"/>
    </row>
    <row r="215" spans="5:10" hidden="1" x14ac:dyDescent="0.25">
      <c r="E215" s="141"/>
      <c r="F215" s="70"/>
      <c r="G215" s="67"/>
      <c r="H215" s="70"/>
      <c r="I215" s="67"/>
      <c r="J215" s="70"/>
    </row>
    <row r="216" spans="5:10" hidden="1" x14ac:dyDescent="0.25">
      <c r="E216" s="141"/>
      <c r="F216" s="70"/>
      <c r="G216" s="67"/>
      <c r="H216" s="70"/>
      <c r="I216" s="67"/>
      <c r="J216" s="70"/>
    </row>
    <row r="217" spans="5:10" hidden="1" x14ac:dyDescent="0.25">
      <c r="E217" s="141"/>
      <c r="F217" s="70"/>
      <c r="G217" s="67"/>
      <c r="H217" s="70"/>
      <c r="I217" s="67"/>
      <c r="J217" s="70"/>
    </row>
    <row r="218" spans="5:10" hidden="1" x14ac:dyDescent="0.25">
      <c r="E218" s="141"/>
      <c r="F218" s="70"/>
      <c r="G218" s="67"/>
      <c r="H218" s="70"/>
      <c r="I218" s="67"/>
      <c r="J218" s="70"/>
    </row>
    <row r="219" spans="5:10" hidden="1" x14ac:dyDescent="0.25">
      <c r="E219" s="141"/>
      <c r="F219" s="70"/>
      <c r="G219" s="67"/>
      <c r="H219" s="70"/>
      <c r="I219" s="67"/>
      <c r="J219" s="70"/>
    </row>
    <row r="220" spans="5:10" hidden="1" x14ac:dyDescent="0.25">
      <c r="E220" s="141"/>
      <c r="F220" s="70"/>
      <c r="G220" s="67"/>
      <c r="H220" s="70"/>
      <c r="I220" s="67"/>
      <c r="J220" s="70"/>
    </row>
    <row r="221" spans="5:10" hidden="1" x14ac:dyDescent="0.25">
      <c r="E221" s="141"/>
      <c r="F221" s="70"/>
      <c r="G221" s="67"/>
      <c r="H221" s="70"/>
      <c r="I221" s="67"/>
      <c r="J221" s="70"/>
    </row>
    <row r="222" spans="5:10" hidden="1" x14ac:dyDescent="0.25">
      <c r="E222" s="141"/>
      <c r="F222" s="70"/>
      <c r="G222" s="67"/>
      <c r="H222" s="70"/>
      <c r="I222" s="67"/>
      <c r="J222" s="70"/>
    </row>
    <row r="223" spans="5:10" hidden="1" x14ac:dyDescent="0.25">
      <c r="E223" s="141"/>
      <c r="F223" s="70"/>
      <c r="G223" s="67"/>
      <c r="H223" s="70"/>
      <c r="I223" s="67"/>
      <c r="J223" s="70"/>
    </row>
    <row r="224" spans="5:10" hidden="1" x14ac:dyDescent="0.25">
      <c r="E224" s="141"/>
      <c r="F224" s="70"/>
      <c r="G224" s="67"/>
      <c r="H224" s="70"/>
      <c r="I224" s="67"/>
      <c r="J224" s="70"/>
    </row>
    <row r="225" spans="5:10" hidden="1" x14ac:dyDescent="0.25">
      <c r="E225" s="141"/>
      <c r="F225" s="70"/>
      <c r="G225" s="67"/>
      <c r="H225" s="70"/>
      <c r="I225" s="67"/>
      <c r="J225" s="70"/>
    </row>
    <row r="226" spans="5:10" hidden="1" x14ac:dyDescent="0.25">
      <c r="E226" s="141"/>
      <c r="F226" s="70"/>
      <c r="G226" s="67"/>
      <c r="H226" s="70"/>
      <c r="I226" s="67"/>
      <c r="J226" s="70"/>
    </row>
    <row r="227" spans="5:10" hidden="1" x14ac:dyDescent="0.25">
      <c r="E227" s="141"/>
      <c r="F227" s="70"/>
      <c r="G227" s="67"/>
      <c r="H227" s="70"/>
      <c r="I227" s="67"/>
      <c r="J227" s="70"/>
    </row>
    <row r="228" spans="5:10" hidden="1" x14ac:dyDescent="0.25">
      <c r="E228" s="141"/>
      <c r="F228" s="70"/>
      <c r="G228" s="67"/>
      <c r="H228" s="70"/>
      <c r="I228" s="67"/>
      <c r="J228" s="70"/>
    </row>
    <row r="229" spans="5:10" hidden="1" x14ac:dyDescent="0.25">
      <c r="E229" s="141"/>
      <c r="F229" s="70"/>
      <c r="G229" s="67"/>
      <c r="H229" s="70"/>
      <c r="I229" s="67"/>
      <c r="J229" s="70"/>
    </row>
    <row r="230" spans="5:10" hidden="1" x14ac:dyDescent="0.25">
      <c r="E230" s="141"/>
      <c r="F230" s="70"/>
      <c r="G230" s="67"/>
      <c r="H230" s="70"/>
      <c r="I230" s="67"/>
      <c r="J230" s="70"/>
    </row>
    <row r="231" spans="5:10" hidden="1" x14ac:dyDescent="0.25">
      <c r="E231" s="141"/>
      <c r="F231" s="70"/>
      <c r="G231" s="67"/>
      <c r="H231" s="70"/>
      <c r="I231" s="67"/>
      <c r="J231" s="70"/>
    </row>
    <row r="232" spans="5:10" hidden="1" x14ac:dyDescent="0.25">
      <c r="E232" s="141"/>
      <c r="F232" s="70"/>
      <c r="G232" s="67"/>
      <c r="H232" s="70"/>
      <c r="I232" s="67"/>
      <c r="J232" s="70"/>
    </row>
    <row r="233" spans="5:10" hidden="1" x14ac:dyDescent="0.25">
      <c r="E233" s="141"/>
      <c r="F233" s="70"/>
      <c r="G233" s="67"/>
      <c r="H233" s="70"/>
      <c r="I233" s="67"/>
      <c r="J233" s="70"/>
    </row>
    <row r="234" spans="5:10" hidden="1" x14ac:dyDescent="0.25">
      <c r="E234" s="141"/>
      <c r="F234" s="70"/>
      <c r="G234" s="67"/>
      <c r="H234" s="70"/>
      <c r="I234" s="67"/>
      <c r="J234" s="70"/>
    </row>
    <row r="235" spans="5:10" hidden="1" x14ac:dyDescent="0.25">
      <c r="E235" s="141"/>
      <c r="F235" s="70"/>
      <c r="G235" s="67"/>
      <c r="H235" s="70"/>
      <c r="I235" s="67"/>
      <c r="J235" s="70"/>
    </row>
    <row r="236" spans="5:10" hidden="1" x14ac:dyDescent="0.25">
      <c r="E236" s="141"/>
      <c r="F236" s="70"/>
      <c r="G236" s="67"/>
      <c r="H236" s="70"/>
      <c r="I236" s="67"/>
      <c r="J236" s="70"/>
    </row>
    <row r="237" spans="5:10" hidden="1" x14ac:dyDescent="0.25">
      <c r="E237" s="141"/>
      <c r="F237" s="70"/>
      <c r="G237" s="67"/>
      <c r="H237" s="70"/>
      <c r="I237" s="67"/>
      <c r="J237" s="70"/>
    </row>
    <row r="238" spans="5:10" hidden="1" x14ac:dyDescent="0.25">
      <c r="E238" s="141"/>
      <c r="F238" s="70"/>
      <c r="G238" s="67"/>
      <c r="H238" s="70"/>
      <c r="I238" s="67"/>
      <c r="J238" s="70"/>
    </row>
    <row r="239" spans="5:10" hidden="1" x14ac:dyDescent="0.25">
      <c r="E239" s="141"/>
      <c r="F239" s="70"/>
      <c r="G239" s="67"/>
      <c r="H239" s="70"/>
      <c r="I239" s="67"/>
      <c r="J239" s="70"/>
    </row>
    <row r="240" spans="5:10" hidden="1" x14ac:dyDescent="0.25">
      <c r="E240" s="141"/>
      <c r="F240" s="70"/>
      <c r="G240" s="67"/>
      <c r="H240" s="70"/>
      <c r="I240" s="67"/>
      <c r="J240" s="70"/>
    </row>
    <row r="241" spans="5:10" hidden="1" x14ac:dyDescent="0.25">
      <c r="E241" s="141"/>
      <c r="F241" s="70"/>
      <c r="G241" s="67"/>
      <c r="H241" s="70"/>
      <c r="I241" s="67"/>
      <c r="J241" s="70"/>
    </row>
    <row r="242" spans="5:10" hidden="1" x14ac:dyDescent="0.25">
      <c r="E242" s="141"/>
      <c r="F242" s="70"/>
      <c r="G242" s="67"/>
      <c r="H242" s="70"/>
      <c r="I242" s="67"/>
      <c r="J242" s="70"/>
    </row>
    <row r="243" spans="5:10" hidden="1" x14ac:dyDescent="0.25">
      <c r="E243" s="141"/>
      <c r="F243" s="70"/>
      <c r="G243" s="67"/>
      <c r="H243" s="70"/>
      <c r="I243" s="67"/>
      <c r="J243" s="70"/>
    </row>
    <row r="244" spans="5:10" hidden="1" x14ac:dyDescent="0.25">
      <c r="E244" s="141"/>
      <c r="F244" s="70"/>
      <c r="G244" s="67"/>
      <c r="H244" s="70"/>
      <c r="I244" s="67"/>
      <c r="J244" s="70"/>
    </row>
    <row r="245" spans="5:10" hidden="1" x14ac:dyDescent="0.25">
      <c r="E245" s="141"/>
      <c r="F245" s="70"/>
      <c r="G245" s="67"/>
      <c r="H245" s="70"/>
      <c r="I245" s="67"/>
      <c r="J245" s="70"/>
    </row>
    <row r="246" spans="5:10" hidden="1" x14ac:dyDescent="0.25">
      <c r="E246" s="141"/>
      <c r="F246" s="70"/>
      <c r="G246" s="67"/>
      <c r="H246" s="70"/>
      <c r="I246" s="67"/>
      <c r="J246" s="70"/>
    </row>
    <row r="247" spans="5:10" hidden="1" x14ac:dyDescent="0.25">
      <c r="E247" s="141"/>
      <c r="F247" s="70"/>
      <c r="G247" s="67"/>
      <c r="H247" s="70"/>
      <c r="I247" s="67"/>
      <c r="J247" s="70"/>
    </row>
    <row r="248" spans="5:10" hidden="1" x14ac:dyDescent="0.25">
      <c r="E248" s="141"/>
      <c r="F248" s="70"/>
      <c r="G248" s="67"/>
      <c r="H248" s="70"/>
      <c r="I248" s="67"/>
      <c r="J248" s="70"/>
    </row>
    <row r="249" spans="5:10" hidden="1" x14ac:dyDescent="0.25">
      <c r="E249" s="141"/>
      <c r="F249" s="70"/>
      <c r="G249" s="67"/>
      <c r="H249" s="70"/>
      <c r="I249" s="67"/>
      <c r="J249" s="70"/>
    </row>
    <row r="250" spans="5:10" hidden="1" x14ac:dyDescent="0.25">
      <c r="E250" s="141"/>
      <c r="F250" s="70"/>
      <c r="G250" s="67"/>
      <c r="H250" s="70"/>
      <c r="I250" s="67"/>
      <c r="J250" s="70"/>
    </row>
    <row r="251" spans="5:10" hidden="1" x14ac:dyDescent="0.25">
      <c r="E251" s="141"/>
      <c r="F251" s="70"/>
      <c r="G251" s="67"/>
      <c r="H251" s="70"/>
      <c r="I251" s="67"/>
      <c r="J251" s="70"/>
    </row>
    <row r="252" spans="5:10" hidden="1" x14ac:dyDescent="0.25">
      <c r="E252" s="141"/>
      <c r="F252" s="70"/>
      <c r="G252" s="67"/>
      <c r="H252" s="70"/>
      <c r="I252" s="67"/>
      <c r="J252" s="70"/>
    </row>
    <row r="253" spans="5:10" hidden="1" x14ac:dyDescent="0.25">
      <c r="E253" s="141"/>
      <c r="F253" s="70"/>
      <c r="G253" s="67"/>
      <c r="H253" s="70"/>
      <c r="I253" s="67"/>
      <c r="J253" s="70"/>
    </row>
    <row r="254" spans="5:10" hidden="1" x14ac:dyDescent="0.25">
      <c r="E254" s="141"/>
      <c r="F254" s="70"/>
      <c r="G254" s="67"/>
      <c r="H254" s="70"/>
      <c r="I254" s="67"/>
      <c r="J254" s="70"/>
    </row>
    <row r="255" spans="5:10" hidden="1" x14ac:dyDescent="0.25">
      <c r="E255" s="141"/>
      <c r="F255" s="70"/>
      <c r="G255" s="67"/>
      <c r="H255" s="70"/>
      <c r="I255" s="67"/>
      <c r="J255" s="70"/>
    </row>
    <row r="256" spans="5:10" hidden="1" x14ac:dyDescent="0.25">
      <c r="E256" s="141"/>
      <c r="F256" s="70"/>
      <c r="G256" s="67"/>
      <c r="H256" s="70"/>
      <c r="I256" s="67"/>
      <c r="J256" s="70"/>
    </row>
    <row r="257" spans="5:10" hidden="1" x14ac:dyDescent="0.25">
      <c r="E257" s="141"/>
      <c r="F257" s="70"/>
      <c r="G257" s="67"/>
      <c r="H257" s="70"/>
      <c r="I257" s="67"/>
      <c r="J257" s="70"/>
    </row>
    <row r="258" spans="5:10" hidden="1" x14ac:dyDescent="0.25">
      <c r="E258" s="141"/>
      <c r="F258" s="70"/>
      <c r="G258" s="67"/>
      <c r="H258" s="70"/>
      <c r="I258" s="67"/>
      <c r="J258" s="70"/>
    </row>
    <row r="259" spans="5:10" hidden="1" x14ac:dyDescent="0.25">
      <c r="E259" s="141"/>
      <c r="F259" s="70"/>
      <c r="G259" s="67"/>
      <c r="H259" s="70"/>
      <c r="I259" s="67"/>
      <c r="J259" s="70"/>
    </row>
    <row r="260" spans="5:10" hidden="1" x14ac:dyDescent="0.25">
      <c r="E260" s="141"/>
      <c r="F260" s="70"/>
      <c r="G260" s="67"/>
      <c r="H260" s="70"/>
      <c r="I260" s="67"/>
      <c r="J260" s="70"/>
    </row>
    <row r="261" spans="5:10" hidden="1" x14ac:dyDescent="0.25">
      <c r="E261" s="141"/>
      <c r="F261" s="70"/>
      <c r="G261" s="67"/>
      <c r="H261" s="70"/>
      <c r="I261" s="67"/>
      <c r="J261" s="70"/>
    </row>
    <row r="262" spans="5:10" hidden="1" x14ac:dyDescent="0.25">
      <c r="E262" s="141"/>
      <c r="F262" s="70"/>
      <c r="G262" s="67"/>
      <c r="H262" s="70"/>
      <c r="I262" s="67"/>
      <c r="J262" s="70"/>
    </row>
    <row r="263" spans="5:10" hidden="1" x14ac:dyDescent="0.25">
      <c r="E263" s="141"/>
      <c r="F263" s="70"/>
      <c r="G263" s="67"/>
      <c r="H263" s="70"/>
      <c r="I263" s="67"/>
      <c r="J263" s="70"/>
    </row>
    <row r="264" spans="5:10" hidden="1" x14ac:dyDescent="0.25">
      <c r="E264" s="141"/>
      <c r="F264" s="70"/>
      <c r="G264" s="67"/>
      <c r="H264" s="70"/>
      <c r="I264" s="67"/>
      <c r="J264" s="70"/>
    </row>
    <row r="265" spans="5:10" hidden="1" x14ac:dyDescent="0.25">
      <c r="E265" s="141"/>
      <c r="F265" s="70"/>
      <c r="G265" s="67"/>
      <c r="H265" s="70"/>
      <c r="I265" s="67"/>
      <c r="J265" s="70"/>
    </row>
    <row r="266" spans="5:10" hidden="1" x14ac:dyDescent="0.25">
      <c r="E266" s="141"/>
      <c r="F266" s="70"/>
      <c r="G266" s="67"/>
      <c r="H266" s="70"/>
      <c r="I266" s="67"/>
      <c r="J266" s="70"/>
    </row>
    <row r="267" spans="5:10" hidden="1" x14ac:dyDescent="0.25">
      <c r="E267" s="141"/>
      <c r="F267" s="70"/>
      <c r="G267" s="67"/>
      <c r="H267" s="70"/>
      <c r="I267" s="67"/>
      <c r="J267" s="70"/>
    </row>
    <row r="268" spans="5:10" hidden="1" x14ac:dyDescent="0.25">
      <c r="E268" s="141"/>
      <c r="F268" s="70"/>
      <c r="G268" s="67"/>
      <c r="H268" s="70"/>
      <c r="I268" s="67"/>
      <c r="J268" s="70"/>
    </row>
    <row r="269" spans="5:10" hidden="1" x14ac:dyDescent="0.25">
      <c r="E269" s="141"/>
      <c r="F269" s="70"/>
      <c r="G269" s="67"/>
      <c r="H269" s="70"/>
      <c r="I269" s="67"/>
      <c r="J269" s="70"/>
    </row>
    <row r="270" spans="5:10" hidden="1" x14ac:dyDescent="0.25">
      <c r="E270" s="141"/>
      <c r="F270" s="70"/>
      <c r="G270" s="67"/>
      <c r="H270" s="70"/>
      <c r="I270" s="67"/>
      <c r="J270" s="70"/>
    </row>
    <row r="271" spans="5:10" hidden="1" x14ac:dyDescent="0.25">
      <c r="E271" s="141"/>
      <c r="F271" s="70"/>
      <c r="G271" s="67"/>
      <c r="H271" s="70"/>
      <c r="I271" s="67"/>
      <c r="J271" s="70"/>
    </row>
    <row r="272" spans="5:10" hidden="1" x14ac:dyDescent="0.25">
      <c r="E272" s="141"/>
      <c r="F272" s="70"/>
      <c r="G272" s="67"/>
      <c r="H272" s="70"/>
      <c r="I272" s="67"/>
      <c r="J272" s="70"/>
    </row>
    <row r="273" spans="5:10" hidden="1" x14ac:dyDescent="0.25">
      <c r="E273" s="141"/>
      <c r="F273" s="70"/>
      <c r="G273" s="67"/>
      <c r="H273" s="70"/>
      <c r="I273" s="67"/>
      <c r="J273" s="70"/>
    </row>
    <row r="274" spans="5:10" hidden="1" x14ac:dyDescent="0.25">
      <c r="E274" s="141"/>
      <c r="F274" s="70"/>
      <c r="G274" s="67"/>
      <c r="H274" s="70"/>
      <c r="I274" s="67"/>
      <c r="J274" s="70"/>
    </row>
    <row r="275" spans="5:10" hidden="1" x14ac:dyDescent="0.25">
      <c r="E275" s="141"/>
      <c r="F275" s="70"/>
      <c r="G275" s="67"/>
      <c r="H275" s="70"/>
      <c r="I275" s="67"/>
      <c r="J275" s="70"/>
    </row>
    <row r="276" spans="5:10" hidden="1" x14ac:dyDescent="0.25">
      <c r="E276" s="141"/>
      <c r="F276" s="70"/>
      <c r="G276" s="67"/>
      <c r="H276" s="70"/>
      <c r="I276" s="67"/>
      <c r="J276" s="70"/>
    </row>
    <row r="277" spans="5:10" hidden="1" x14ac:dyDescent="0.25">
      <c r="E277" s="141"/>
      <c r="F277" s="70"/>
      <c r="G277" s="67"/>
      <c r="H277" s="70"/>
      <c r="I277" s="67"/>
      <c r="J277" s="70"/>
    </row>
    <row r="278" spans="5:10" hidden="1" x14ac:dyDescent="0.25">
      <c r="E278" s="141"/>
      <c r="F278" s="70"/>
      <c r="G278" s="67"/>
      <c r="H278" s="70"/>
      <c r="I278" s="67"/>
      <c r="J278" s="70"/>
    </row>
    <row r="279" spans="5:10" hidden="1" x14ac:dyDescent="0.25">
      <c r="E279" s="141"/>
      <c r="F279" s="70"/>
      <c r="G279" s="67"/>
      <c r="H279" s="70"/>
      <c r="I279" s="67"/>
      <c r="J279" s="70"/>
    </row>
    <row r="280" spans="5:10" hidden="1" x14ac:dyDescent="0.25">
      <c r="E280" s="141"/>
      <c r="F280" s="70"/>
      <c r="G280" s="67"/>
      <c r="H280" s="70"/>
      <c r="I280" s="67"/>
      <c r="J280" s="70"/>
    </row>
    <row r="281" spans="5:10" hidden="1" x14ac:dyDescent="0.25">
      <c r="E281" s="141"/>
      <c r="F281" s="70"/>
      <c r="G281" s="67"/>
      <c r="H281" s="70"/>
      <c r="I281" s="67"/>
      <c r="J281" s="70"/>
    </row>
    <row r="282" spans="5:10" hidden="1" x14ac:dyDescent="0.25">
      <c r="E282" s="141"/>
      <c r="F282" s="70"/>
      <c r="G282" s="67"/>
      <c r="H282" s="70"/>
      <c r="I282" s="67"/>
      <c r="J282" s="70"/>
    </row>
    <row r="283" spans="5:10" hidden="1" x14ac:dyDescent="0.25">
      <c r="E283" s="141"/>
      <c r="F283" s="70"/>
      <c r="G283" s="67"/>
      <c r="H283" s="70"/>
      <c r="I283" s="67"/>
      <c r="J283" s="70"/>
    </row>
    <row r="284" spans="5:10" hidden="1" x14ac:dyDescent="0.25">
      <c r="E284" s="141"/>
      <c r="F284" s="70"/>
      <c r="G284" s="67"/>
      <c r="H284" s="70"/>
      <c r="I284" s="67"/>
      <c r="J284" s="70"/>
    </row>
    <row r="285" spans="5:10" hidden="1" x14ac:dyDescent="0.25">
      <c r="E285" s="141"/>
      <c r="F285" s="70"/>
      <c r="G285" s="67"/>
      <c r="H285" s="70"/>
      <c r="I285" s="67"/>
      <c r="J285" s="70"/>
    </row>
    <row r="286" spans="5:10" hidden="1" x14ac:dyDescent="0.25">
      <c r="E286" s="141"/>
      <c r="F286" s="70"/>
      <c r="G286" s="67"/>
      <c r="H286" s="70"/>
      <c r="I286" s="67"/>
      <c r="J286" s="70"/>
    </row>
    <row r="287" spans="5:10" hidden="1" x14ac:dyDescent="0.25">
      <c r="E287" s="141"/>
      <c r="F287" s="70"/>
      <c r="G287" s="67"/>
      <c r="H287" s="70"/>
      <c r="I287" s="67"/>
      <c r="J287" s="70"/>
    </row>
    <row r="288" spans="5:10" hidden="1" x14ac:dyDescent="0.25">
      <c r="E288" s="141"/>
      <c r="F288" s="70"/>
      <c r="G288" s="67"/>
      <c r="H288" s="70"/>
      <c r="I288" s="67"/>
      <c r="J288" s="70"/>
    </row>
    <row r="289" spans="5:10" hidden="1" x14ac:dyDescent="0.25">
      <c r="E289" s="141"/>
      <c r="F289" s="70"/>
      <c r="G289" s="67"/>
      <c r="H289" s="70"/>
      <c r="I289" s="67"/>
      <c r="J289" s="70"/>
    </row>
    <row r="290" spans="5:10" hidden="1" x14ac:dyDescent="0.25">
      <c r="E290" s="141"/>
      <c r="F290" s="70"/>
      <c r="G290" s="67"/>
      <c r="H290" s="70"/>
      <c r="I290" s="67"/>
      <c r="J290" s="70"/>
    </row>
    <row r="291" spans="5:10" hidden="1" x14ac:dyDescent="0.25">
      <c r="E291" s="141"/>
      <c r="F291" s="70"/>
      <c r="G291" s="67"/>
      <c r="H291" s="70"/>
      <c r="I291" s="67"/>
      <c r="J291" s="70"/>
    </row>
    <row r="292" spans="5:10" hidden="1" x14ac:dyDescent="0.25">
      <c r="E292" s="141"/>
      <c r="F292" s="70"/>
      <c r="G292" s="67"/>
      <c r="H292" s="70"/>
      <c r="I292" s="67"/>
      <c r="J292" s="70"/>
    </row>
    <row r="293" spans="5:10" hidden="1" x14ac:dyDescent="0.25">
      <c r="E293" s="141"/>
      <c r="F293" s="70"/>
      <c r="G293" s="67"/>
      <c r="H293" s="70"/>
      <c r="I293" s="67"/>
      <c r="J293" s="70"/>
    </row>
    <row r="294" spans="5:10" hidden="1" x14ac:dyDescent="0.25">
      <c r="E294" s="141"/>
      <c r="F294" s="70"/>
      <c r="G294" s="67"/>
      <c r="H294" s="70"/>
      <c r="I294" s="67"/>
      <c r="J294" s="70"/>
    </row>
    <row r="295" spans="5:10" hidden="1" x14ac:dyDescent="0.25">
      <c r="E295" s="141"/>
      <c r="F295" s="70"/>
      <c r="G295" s="67"/>
      <c r="H295" s="70"/>
      <c r="I295" s="67"/>
      <c r="J295" s="70"/>
    </row>
    <row r="296" spans="5:10" hidden="1" x14ac:dyDescent="0.25">
      <c r="E296" s="141"/>
      <c r="F296" s="70"/>
      <c r="G296" s="67"/>
      <c r="H296" s="70"/>
      <c r="I296" s="67"/>
      <c r="J296" s="70"/>
    </row>
    <row r="297" spans="5:10" hidden="1" x14ac:dyDescent="0.25">
      <c r="E297" s="141"/>
      <c r="F297" s="70"/>
      <c r="G297" s="67"/>
      <c r="H297" s="70"/>
      <c r="I297" s="67"/>
      <c r="J297" s="70"/>
    </row>
    <row r="298" spans="5:10" hidden="1" x14ac:dyDescent="0.25">
      <c r="E298" s="141"/>
      <c r="F298" s="70"/>
      <c r="G298" s="67"/>
      <c r="H298" s="70"/>
      <c r="I298" s="67"/>
      <c r="J298" s="70"/>
    </row>
    <row r="299" spans="5:10" hidden="1" x14ac:dyDescent="0.25">
      <c r="E299" s="141"/>
      <c r="F299" s="70"/>
      <c r="G299" s="67"/>
      <c r="H299" s="70"/>
      <c r="I299" s="67"/>
      <c r="J299" s="70"/>
    </row>
    <row r="300" spans="5:10" hidden="1" x14ac:dyDescent="0.25">
      <c r="E300" s="141"/>
      <c r="F300" s="70"/>
      <c r="G300" s="67"/>
      <c r="H300" s="70"/>
      <c r="I300" s="67"/>
      <c r="J300" s="70"/>
    </row>
    <row r="301" spans="5:10" hidden="1" x14ac:dyDescent="0.25">
      <c r="E301" s="141"/>
      <c r="F301" s="70"/>
      <c r="G301" s="67"/>
      <c r="H301" s="70"/>
      <c r="I301" s="67"/>
      <c r="J301" s="70"/>
    </row>
    <row r="302" spans="5:10" hidden="1" x14ac:dyDescent="0.25">
      <c r="E302" s="141"/>
      <c r="F302" s="70"/>
      <c r="G302" s="67"/>
      <c r="H302" s="70"/>
      <c r="I302" s="67"/>
      <c r="J302" s="70"/>
    </row>
    <row r="303" spans="5:10" hidden="1" x14ac:dyDescent="0.25">
      <c r="E303" s="141"/>
      <c r="F303" s="70"/>
      <c r="G303" s="67"/>
      <c r="H303" s="70"/>
      <c r="I303" s="67"/>
      <c r="J303" s="70"/>
    </row>
    <row r="304" spans="5:10" hidden="1" x14ac:dyDescent="0.25">
      <c r="E304" s="141"/>
      <c r="F304" s="70"/>
      <c r="G304" s="67"/>
      <c r="H304" s="70"/>
      <c r="I304" s="67"/>
      <c r="J304" s="70"/>
    </row>
    <row r="305" spans="5:10" hidden="1" x14ac:dyDescent="0.25">
      <c r="E305" s="141"/>
      <c r="F305" s="70"/>
      <c r="G305" s="67"/>
      <c r="H305" s="70"/>
      <c r="I305" s="67"/>
      <c r="J305" s="70"/>
    </row>
    <row r="306" spans="5:10" hidden="1" x14ac:dyDescent="0.25">
      <c r="E306" s="141"/>
      <c r="F306" s="70"/>
      <c r="G306" s="67"/>
      <c r="H306" s="70"/>
      <c r="I306" s="67"/>
      <c r="J306" s="70"/>
    </row>
    <row r="307" spans="5:10" hidden="1" x14ac:dyDescent="0.25">
      <c r="E307" s="141"/>
      <c r="F307" s="70"/>
      <c r="G307" s="67"/>
      <c r="H307" s="70"/>
      <c r="I307" s="67"/>
      <c r="J307" s="70"/>
    </row>
    <row r="308" spans="5:10" hidden="1" x14ac:dyDescent="0.25">
      <c r="E308" s="141"/>
      <c r="F308" s="70"/>
      <c r="G308" s="67"/>
      <c r="H308" s="70"/>
      <c r="I308" s="67"/>
      <c r="J308" s="70"/>
    </row>
    <row r="309" spans="5:10" hidden="1" x14ac:dyDescent="0.25">
      <c r="E309" s="141"/>
      <c r="F309" s="70"/>
      <c r="G309" s="67"/>
      <c r="H309" s="70"/>
      <c r="I309" s="67"/>
      <c r="J309" s="70"/>
    </row>
    <row r="310" spans="5:10" hidden="1" x14ac:dyDescent="0.25">
      <c r="E310" s="141"/>
      <c r="F310" s="70"/>
      <c r="G310" s="67"/>
      <c r="H310" s="70"/>
      <c r="I310" s="67"/>
      <c r="J310" s="70"/>
    </row>
    <row r="311" spans="5:10" hidden="1" x14ac:dyDescent="0.25">
      <c r="E311" s="141"/>
      <c r="F311" s="70"/>
      <c r="G311" s="67"/>
      <c r="H311" s="70"/>
      <c r="I311" s="67"/>
      <c r="J311" s="70"/>
    </row>
    <row r="312" spans="5:10" hidden="1" x14ac:dyDescent="0.25">
      <c r="E312" s="141"/>
      <c r="F312" s="70"/>
      <c r="G312" s="67"/>
      <c r="H312" s="70"/>
      <c r="I312" s="67"/>
      <c r="J312" s="70"/>
    </row>
    <row r="313" spans="5:10" hidden="1" x14ac:dyDescent="0.25">
      <c r="E313" s="141"/>
      <c r="F313" s="70"/>
      <c r="G313" s="67"/>
      <c r="H313" s="70"/>
      <c r="I313" s="67"/>
      <c r="J313" s="70"/>
    </row>
    <row r="314" spans="5:10" hidden="1" x14ac:dyDescent="0.25">
      <c r="E314" s="141"/>
      <c r="F314" s="70"/>
      <c r="G314" s="67"/>
      <c r="H314" s="70"/>
      <c r="I314" s="67"/>
      <c r="J314" s="70"/>
    </row>
    <row r="315" spans="5:10" hidden="1" x14ac:dyDescent="0.25">
      <c r="E315" s="141"/>
      <c r="F315" s="70"/>
      <c r="G315" s="67"/>
      <c r="H315" s="70"/>
      <c r="I315" s="67"/>
      <c r="J315" s="70"/>
    </row>
    <row r="316" spans="5:10" hidden="1" x14ac:dyDescent="0.25">
      <c r="E316" s="141"/>
      <c r="F316" s="70"/>
      <c r="G316" s="67"/>
      <c r="H316" s="70"/>
      <c r="I316" s="67"/>
      <c r="J316" s="70"/>
    </row>
    <row r="317" spans="5:10" hidden="1" x14ac:dyDescent="0.25">
      <c r="E317" s="141"/>
      <c r="F317" s="70"/>
      <c r="G317" s="67"/>
      <c r="H317" s="70"/>
      <c r="I317" s="67"/>
      <c r="J317" s="70"/>
    </row>
    <row r="318" spans="5:10" hidden="1" x14ac:dyDescent="0.25">
      <c r="E318" s="141"/>
      <c r="F318" s="70"/>
      <c r="G318" s="67"/>
      <c r="H318" s="70"/>
      <c r="I318" s="67"/>
      <c r="J318" s="70"/>
    </row>
    <row r="319" spans="5:10" hidden="1" x14ac:dyDescent="0.25">
      <c r="E319" s="141"/>
      <c r="F319" s="70"/>
      <c r="G319" s="67"/>
      <c r="H319" s="70"/>
      <c r="I319" s="67"/>
      <c r="J319" s="70"/>
    </row>
    <row r="320" spans="5:10" hidden="1" x14ac:dyDescent="0.25">
      <c r="E320" s="141"/>
      <c r="F320" s="70"/>
      <c r="G320" s="67"/>
      <c r="H320" s="70"/>
      <c r="I320" s="67"/>
      <c r="J320" s="70"/>
    </row>
    <row r="321" spans="5:10" hidden="1" x14ac:dyDescent="0.25">
      <c r="E321" s="141"/>
      <c r="F321" s="70"/>
      <c r="G321" s="67"/>
      <c r="H321" s="70"/>
      <c r="I321" s="67"/>
      <c r="J321" s="70"/>
    </row>
    <row r="322" spans="5:10" hidden="1" x14ac:dyDescent="0.25">
      <c r="E322" s="141"/>
      <c r="F322" s="70"/>
      <c r="G322" s="67"/>
      <c r="H322" s="70"/>
      <c r="I322" s="67"/>
      <c r="J322" s="70"/>
    </row>
    <row r="323" spans="5:10" hidden="1" x14ac:dyDescent="0.25">
      <c r="E323" s="141"/>
      <c r="F323" s="70"/>
      <c r="G323" s="67"/>
      <c r="H323" s="70"/>
      <c r="I323" s="67"/>
      <c r="J323" s="70"/>
    </row>
    <row r="324" spans="5:10" hidden="1" x14ac:dyDescent="0.25">
      <c r="E324" s="141"/>
      <c r="F324" s="70"/>
      <c r="G324" s="67"/>
      <c r="H324" s="70"/>
      <c r="I324" s="67"/>
      <c r="J324" s="70"/>
    </row>
    <row r="325" spans="5:10" hidden="1" x14ac:dyDescent="0.25">
      <c r="E325" s="141"/>
      <c r="F325" s="70"/>
      <c r="G325" s="67"/>
      <c r="H325" s="70"/>
      <c r="I325" s="67"/>
      <c r="J325" s="70"/>
    </row>
    <row r="326" spans="5:10" hidden="1" x14ac:dyDescent="0.25">
      <c r="E326" s="141"/>
      <c r="F326" s="70"/>
      <c r="G326" s="67"/>
      <c r="H326" s="70"/>
      <c r="I326" s="67"/>
      <c r="J326" s="70"/>
    </row>
    <row r="327" spans="5:10" hidden="1" x14ac:dyDescent="0.25">
      <c r="E327" s="141"/>
      <c r="F327" s="70"/>
      <c r="G327" s="67"/>
      <c r="H327" s="70"/>
      <c r="I327" s="67"/>
      <c r="J327" s="70"/>
    </row>
    <row r="328" spans="5:10" hidden="1" x14ac:dyDescent="0.25">
      <c r="E328" s="141"/>
      <c r="F328" s="70"/>
      <c r="G328" s="67"/>
      <c r="H328" s="70"/>
      <c r="I328" s="67"/>
      <c r="J328" s="70"/>
    </row>
    <row r="329" spans="5:10" hidden="1" x14ac:dyDescent="0.25">
      <c r="E329" s="141"/>
      <c r="F329" s="70"/>
      <c r="G329" s="67"/>
      <c r="H329" s="70"/>
      <c r="I329" s="67"/>
      <c r="J329" s="70"/>
    </row>
    <row r="330" spans="5:10" hidden="1" x14ac:dyDescent="0.25">
      <c r="E330" s="141"/>
      <c r="F330" s="70"/>
      <c r="G330" s="67"/>
      <c r="H330" s="70"/>
      <c r="I330" s="67"/>
      <c r="J330" s="70"/>
    </row>
    <row r="331" spans="5:10" hidden="1" x14ac:dyDescent="0.25">
      <c r="E331" s="141"/>
      <c r="F331" s="70"/>
      <c r="G331" s="67"/>
      <c r="H331" s="70"/>
      <c r="I331" s="67"/>
      <c r="J331" s="70"/>
    </row>
    <row r="332" spans="5:10" hidden="1" x14ac:dyDescent="0.25">
      <c r="E332" s="141"/>
      <c r="F332" s="70"/>
      <c r="G332" s="67"/>
      <c r="H332" s="70"/>
      <c r="I332" s="67"/>
      <c r="J332" s="70"/>
    </row>
    <row r="333" spans="5:10" hidden="1" x14ac:dyDescent="0.25">
      <c r="E333" s="141"/>
      <c r="F333" s="70"/>
      <c r="G333" s="67"/>
      <c r="H333" s="70"/>
      <c r="I333" s="67"/>
      <c r="J333" s="70"/>
    </row>
    <row r="334" spans="5:10" hidden="1" x14ac:dyDescent="0.25">
      <c r="E334" s="141"/>
      <c r="F334" s="70"/>
      <c r="G334" s="67"/>
      <c r="H334" s="70"/>
      <c r="I334" s="67"/>
      <c r="J334" s="70"/>
    </row>
    <row r="335" spans="5:10" hidden="1" x14ac:dyDescent="0.25">
      <c r="E335" s="141"/>
      <c r="F335" s="70"/>
      <c r="G335" s="67"/>
      <c r="H335" s="70"/>
      <c r="I335" s="67"/>
      <c r="J335" s="70"/>
    </row>
    <row r="336" spans="5:10" hidden="1" x14ac:dyDescent="0.25">
      <c r="E336" s="141"/>
      <c r="F336" s="70"/>
      <c r="G336" s="67"/>
      <c r="H336" s="70"/>
      <c r="I336" s="67"/>
      <c r="J336" s="70"/>
    </row>
    <row r="337" spans="5:10" hidden="1" x14ac:dyDescent="0.25">
      <c r="E337" s="141"/>
      <c r="F337" s="70"/>
      <c r="G337" s="67"/>
      <c r="H337" s="70"/>
      <c r="I337" s="67"/>
      <c r="J337" s="70"/>
    </row>
    <row r="338" spans="5:10" hidden="1" x14ac:dyDescent="0.25">
      <c r="E338" s="141"/>
      <c r="F338" s="70"/>
      <c r="G338" s="67"/>
      <c r="H338" s="70"/>
      <c r="I338" s="67"/>
      <c r="J338" s="70"/>
    </row>
    <row r="339" spans="5:10" hidden="1" x14ac:dyDescent="0.25">
      <c r="E339" s="141"/>
      <c r="F339" s="70"/>
      <c r="G339" s="67"/>
      <c r="H339" s="70"/>
      <c r="I339" s="67"/>
      <c r="J339" s="70"/>
    </row>
    <row r="340" spans="5:10" hidden="1" x14ac:dyDescent="0.25">
      <c r="E340" s="141"/>
      <c r="F340" s="70"/>
      <c r="G340" s="67"/>
      <c r="H340" s="70"/>
      <c r="I340" s="67"/>
      <c r="J340" s="70"/>
    </row>
    <row r="341" spans="5:10" hidden="1" x14ac:dyDescent="0.25">
      <c r="E341" s="141"/>
      <c r="F341" s="70"/>
      <c r="G341" s="67"/>
      <c r="H341" s="70"/>
      <c r="I341" s="67"/>
      <c r="J341" s="70"/>
    </row>
    <row r="342" spans="5:10" hidden="1" x14ac:dyDescent="0.25">
      <c r="E342" s="141"/>
      <c r="F342" s="70"/>
      <c r="G342" s="67"/>
      <c r="H342" s="70"/>
      <c r="I342" s="67"/>
      <c r="J342" s="70"/>
    </row>
    <row r="343" spans="5:10" hidden="1" x14ac:dyDescent="0.25">
      <c r="E343" s="141"/>
      <c r="F343" s="70"/>
      <c r="G343" s="67"/>
      <c r="H343" s="70"/>
      <c r="I343" s="67"/>
      <c r="J343" s="70"/>
    </row>
    <row r="344" spans="5:10" hidden="1" x14ac:dyDescent="0.25">
      <c r="E344" s="141"/>
      <c r="F344" s="70"/>
      <c r="G344" s="67"/>
      <c r="H344" s="70"/>
      <c r="I344" s="67"/>
      <c r="J344" s="70"/>
    </row>
    <row r="345" spans="5:10" hidden="1" x14ac:dyDescent="0.25">
      <c r="E345" s="141"/>
      <c r="F345" s="70"/>
      <c r="G345" s="67"/>
      <c r="H345" s="70"/>
      <c r="I345" s="67"/>
      <c r="J345" s="70"/>
    </row>
    <row r="346" spans="5:10" hidden="1" x14ac:dyDescent="0.25">
      <c r="E346" s="141"/>
      <c r="F346" s="70"/>
      <c r="G346" s="67"/>
      <c r="H346" s="70"/>
      <c r="I346" s="67"/>
      <c r="J346" s="70"/>
    </row>
    <row r="347" spans="5:10" hidden="1" x14ac:dyDescent="0.25">
      <c r="E347" s="141"/>
      <c r="F347" s="70"/>
      <c r="G347" s="67"/>
      <c r="H347" s="70"/>
      <c r="I347" s="67"/>
      <c r="J347" s="70"/>
    </row>
    <row r="348" spans="5:10" hidden="1" x14ac:dyDescent="0.25">
      <c r="E348" s="141"/>
      <c r="F348" s="70"/>
      <c r="G348" s="67"/>
      <c r="H348" s="70"/>
      <c r="I348" s="67"/>
      <c r="J348" s="70"/>
    </row>
    <row r="349" spans="5:10" hidden="1" x14ac:dyDescent="0.25">
      <c r="E349" s="141"/>
      <c r="F349" s="70"/>
      <c r="G349" s="67"/>
      <c r="H349" s="70"/>
      <c r="I349" s="67"/>
      <c r="J349" s="70"/>
    </row>
    <row r="350" spans="5:10" hidden="1" x14ac:dyDescent="0.25">
      <c r="E350" s="141"/>
      <c r="F350" s="70"/>
      <c r="G350" s="67"/>
      <c r="H350" s="70"/>
      <c r="I350" s="67"/>
      <c r="J350" s="70"/>
    </row>
    <row r="351" spans="5:10" hidden="1" x14ac:dyDescent="0.25">
      <c r="E351" s="141"/>
      <c r="F351" s="70"/>
      <c r="G351" s="67"/>
      <c r="H351" s="70"/>
      <c r="I351" s="67"/>
      <c r="J351" s="70"/>
    </row>
    <row r="352" spans="5:10" hidden="1" x14ac:dyDescent="0.25">
      <c r="E352" s="141"/>
      <c r="F352" s="70"/>
      <c r="G352" s="67"/>
      <c r="H352" s="70"/>
      <c r="I352" s="67"/>
      <c r="J352" s="70"/>
    </row>
    <row r="353" spans="5:10" hidden="1" x14ac:dyDescent="0.25">
      <c r="E353" s="141"/>
      <c r="F353" s="70"/>
      <c r="G353" s="67"/>
      <c r="H353" s="70"/>
      <c r="I353" s="67"/>
      <c r="J353" s="70"/>
    </row>
    <row r="354" spans="5:10" hidden="1" x14ac:dyDescent="0.25">
      <c r="E354" s="141"/>
      <c r="F354" s="70"/>
      <c r="G354" s="67"/>
      <c r="H354" s="70"/>
      <c r="I354" s="67"/>
      <c r="J354" s="70"/>
    </row>
    <row r="355" spans="5:10" hidden="1" x14ac:dyDescent="0.25">
      <c r="E355" s="141"/>
      <c r="F355" s="70"/>
      <c r="G355" s="67"/>
      <c r="H355" s="70"/>
      <c r="I355" s="67"/>
      <c r="J355" s="70"/>
    </row>
    <row r="356" spans="5:10" hidden="1" x14ac:dyDescent="0.25">
      <c r="E356" s="141"/>
      <c r="F356" s="70"/>
      <c r="G356" s="67"/>
      <c r="H356" s="70"/>
      <c r="I356" s="67"/>
      <c r="J356" s="70"/>
    </row>
    <row r="357" spans="5:10" hidden="1" x14ac:dyDescent="0.25">
      <c r="E357" s="141"/>
      <c r="F357" s="70"/>
      <c r="G357" s="67"/>
      <c r="H357" s="70"/>
      <c r="I357" s="67"/>
      <c r="J357" s="70"/>
    </row>
    <row r="358" spans="5:10" hidden="1" x14ac:dyDescent="0.25">
      <c r="E358" s="141"/>
      <c r="F358" s="70"/>
      <c r="G358" s="67"/>
      <c r="H358" s="70"/>
      <c r="I358" s="67"/>
      <c r="J358" s="70"/>
    </row>
    <row r="359" spans="5:10" hidden="1" x14ac:dyDescent="0.25">
      <c r="E359" s="141"/>
      <c r="F359" s="70"/>
      <c r="G359" s="67"/>
      <c r="H359" s="70"/>
      <c r="I359" s="67"/>
      <c r="J359" s="70"/>
    </row>
    <row r="360" spans="5:10" hidden="1" x14ac:dyDescent="0.25">
      <c r="E360" s="141"/>
      <c r="F360" s="70"/>
      <c r="G360" s="67"/>
      <c r="H360" s="70"/>
      <c r="I360" s="67"/>
      <c r="J360" s="70"/>
    </row>
    <row r="361" spans="5:10" hidden="1" x14ac:dyDescent="0.25">
      <c r="E361" s="141"/>
      <c r="F361" s="70"/>
      <c r="G361" s="67"/>
      <c r="H361" s="70"/>
      <c r="I361" s="67"/>
      <c r="J361" s="70"/>
    </row>
    <row r="362" spans="5:10" hidden="1" x14ac:dyDescent="0.25">
      <c r="E362" s="141"/>
      <c r="F362" s="70"/>
      <c r="G362" s="67"/>
      <c r="H362" s="70"/>
      <c r="I362" s="67"/>
      <c r="J362" s="70"/>
    </row>
    <row r="363" spans="5:10" hidden="1" x14ac:dyDescent="0.25">
      <c r="E363" s="141"/>
      <c r="F363" s="70"/>
      <c r="G363" s="67"/>
      <c r="H363" s="70"/>
      <c r="I363" s="67"/>
      <c r="J363" s="70"/>
    </row>
    <row r="364" spans="5:10" hidden="1" x14ac:dyDescent="0.25">
      <c r="E364" s="141"/>
      <c r="F364" s="70"/>
      <c r="G364" s="67"/>
      <c r="H364" s="70"/>
      <c r="I364" s="67"/>
      <c r="J364" s="70"/>
    </row>
    <row r="365" spans="5:10" hidden="1" x14ac:dyDescent="0.25">
      <c r="E365" s="141"/>
      <c r="F365" s="70"/>
      <c r="G365" s="67"/>
      <c r="H365" s="70"/>
      <c r="I365" s="67"/>
      <c r="J365" s="70"/>
    </row>
    <row r="366" spans="5:10" hidden="1" x14ac:dyDescent="0.25">
      <c r="E366" s="141"/>
      <c r="F366" s="70"/>
      <c r="G366" s="67"/>
      <c r="H366" s="70"/>
      <c r="I366" s="67"/>
      <c r="J366" s="70"/>
    </row>
    <row r="367" spans="5:10" hidden="1" x14ac:dyDescent="0.25">
      <c r="E367" s="141"/>
      <c r="F367" s="70"/>
      <c r="G367" s="67"/>
      <c r="H367" s="70"/>
      <c r="I367" s="67"/>
      <c r="J367" s="70"/>
    </row>
    <row r="368" spans="5:10" hidden="1" x14ac:dyDescent="0.25">
      <c r="E368" s="141"/>
      <c r="F368" s="70"/>
      <c r="G368" s="67"/>
      <c r="H368" s="70"/>
      <c r="I368" s="67"/>
      <c r="J368" s="70"/>
    </row>
    <row r="369" spans="5:10" hidden="1" x14ac:dyDescent="0.25">
      <c r="E369" s="141"/>
      <c r="F369" s="70"/>
      <c r="G369" s="67"/>
      <c r="H369" s="70"/>
      <c r="I369" s="67"/>
      <c r="J369" s="70"/>
    </row>
    <row r="370" spans="5:10" hidden="1" x14ac:dyDescent="0.25">
      <c r="E370" s="141"/>
      <c r="F370" s="70"/>
      <c r="G370" s="67"/>
      <c r="H370" s="70"/>
      <c r="I370" s="67"/>
      <c r="J370" s="70"/>
    </row>
    <row r="371" spans="5:10" hidden="1" x14ac:dyDescent="0.25">
      <c r="E371" s="141"/>
      <c r="F371" s="70"/>
      <c r="G371" s="67"/>
      <c r="H371" s="70"/>
      <c r="I371" s="67"/>
      <c r="J371" s="70"/>
    </row>
    <row r="372" spans="5:10" hidden="1" x14ac:dyDescent="0.25">
      <c r="E372" s="141"/>
      <c r="F372" s="70"/>
      <c r="G372" s="67"/>
      <c r="H372" s="70"/>
      <c r="I372" s="67"/>
      <c r="J372" s="70"/>
    </row>
    <row r="373" spans="5:10" hidden="1" x14ac:dyDescent="0.25">
      <c r="E373" s="141"/>
      <c r="F373" s="70"/>
      <c r="G373" s="67"/>
      <c r="H373" s="70"/>
      <c r="I373" s="67"/>
      <c r="J373" s="70"/>
    </row>
    <row r="374" spans="5:10" hidden="1" x14ac:dyDescent="0.25">
      <c r="E374" s="141"/>
      <c r="F374" s="70"/>
      <c r="G374" s="67"/>
      <c r="H374" s="70"/>
      <c r="I374" s="67"/>
      <c r="J374" s="70"/>
    </row>
    <row r="375" spans="5:10" hidden="1" x14ac:dyDescent="0.25">
      <c r="E375" s="141"/>
      <c r="F375" s="70"/>
      <c r="G375" s="67"/>
      <c r="H375" s="70"/>
      <c r="I375" s="67"/>
      <c r="J375" s="70"/>
    </row>
    <row r="376" spans="5:10" hidden="1" x14ac:dyDescent="0.25">
      <c r="E376" s="141"/>
      <c r="F376" s="70"/>
      <c r="G376" s="67"/>
      <c r="H376" s="70"/>
      <c r="I376" s="67"/>
      <c r="J376" s="70"/>
    </row>
    <row r="377" spans="5:10" hidden="1" x14ac:dyDescent="0.25">
      <c r="E377" s="141"/>
      <c r="F377" s="70"/>
      <c r="G377" s="67"/>
      <c r="H377" s="70"/>
      <c r="I377" s="67"/>
      <c r="J377" s="70"/>
    </row>
    <row r="378" spans="5:10" hidden="1" x14ac:dyDescent="0.25">
      <c r="E378" s="141"/>
      <c r="F378" s="70"/>
      <c r="G378" s="67"/>
      <c r="H378" s="70"/>
      <c r="I378" s="67"/>
      <c r="J378" s="70"/>
    </row>
    <row r="379" spans="5:10" hidden="1" x14ac:dyDescent="0.25">
      <c r="E379" s="141"/>
      <c r="F379" s="70"/>
      <c r="G379" s="67"/>
      <c r="H379" s="70"/>
      <c r="I379" s="67"/>
      <c r="J379" s="70"/>
    </row>
    <row r="380" spans="5:10" hidden="1" x14ac:dyDescent="0.25">
      <c r="E380" s="141"/>
      <c r="F380" s="70"/>
      <c r="G380" s="67"/>
      <c r="H380" s="70"/>
      <c r="I380" s="67"/>
      <c r="J380" s="70"/>
    </row>
    <row r="381" spans="5:10" hidden="1" x14ac:dyDescent="0.25">
      <c r="E381" s="141"/>
      <c r="F381" s="70"/>
      <c r="G381" s="67"/>
      <c r="H381" s="70"/>
      <c r="I381" s="67"/>
      <c r="J381" s="70"/>
    </row>
    <row r="382" spans="5:10" hidden="1" x14ac:dyDescent="0.25">
      <c r="E382" s="141"/>
      <c r="F382" s="70"/>
      <c r="G382" s="67"/>
      <c r="H382" s="70"/>
      <c r="I382" s="67"/>
      <c r="J382" s="70"/>
    </row>
    <row r="383" spans="5:10" hidden="1" x14ac:dyDescent="0.25">
      <c r="E383" s="141"/>
      <c r="F383" s="70"/>
      <c r="G383" s="67"/>
      <c r="H383" s="70"/>
      <c r="I383" s="67"/>
      <c r="J383" s="70"/>
    </row>
    <row r="384" spans="5:10" hidden="1" x14ac:dyDescent="0.25">
      <c r="E384" s="141"/>
      <c r="F384" s="70"/>
      <c r="G384" s="67"/>
      <c r="H384" s="70"/>
      <c r="I384" s="67"/>
      <c r="J384" s="70"/>
    </row>
    <row r="385" spans="5:10" hidden="1" x14ac:dyDescent="0.25">
      <c r="E385" s="141"/>
      <c r="F385" s="70"/>
      <c r="G385" s="67"/>
      <c r="H385" s="70"/>
      <c r="I385" s="67"/>
      <c r="J385" s="70"/>
    </row>
    <row r="386" spans="5:10" hidden="1" x14ac:dyDescent="0.25">
      <c r="E386" s="141"/>
      <c r="F386" s="70"/>
      <c r="G386" s="67"/>
      <c r="H386" s="70"/>
      <c r="I386" s="67"/>
      <c r="J386" s="70"/>
    </row>
    <row r="387" spans="5:10" hidden="1" x14ac:dyDescent="0.25">
      <c r="E387" s="141"/>
      <c r="F387" s="70"/>
      <c r="G387" s="67"/>
      <c r="H387" s="70"/>
      <c r="I387" s="67"/>
      <c r="J387" s="70"/>
    </row>
    <row r="388" spans="5:10" hidden="1" x14ac:dyDescent="0.25">
      <c r="E388" s="141"/>
      <c r="F388" s="70"/>
      <c r="G388" s="67"/>
      <c r="H388" s="70"/>
      <c r="I388" s="67"/>
      <c r="J388" s="70"/>
    </row>
    <row r="389" spans="5:10" hidden="1" x14ac:dyDescent="0.25">
      <c r="E389" s="141"/>
      <c r="F389" s="70"/>
      <c r="G389" s="67"/>
      <c r="H389" s="70"/>
      <c r="I389" s="67"/>
      <c r="J389" s="70"/>
    </row>
    <row r="390" spans="5:10" hidden="1" x14ac:dyDescent="0.25">
      <c r="E390" s="141"/>
      <c r="F390" s="70"/>
      <c r="G390" s="67"/>
      <c r="H390" s="70"/>
      <c r="I390" s="67"/>
      <c r="J390" s="70"/>
    </row>
    <row r="391" spans="5:10" hidden="1" x14ac:dyDescent="0.25">
      <c r="E391" s="141"/>
      <c r="F391" s="70"/>
      <c r="G391" s="67"/>
      <c r="H391" s="70"/>
      <c r="I391" s="67"/>
      <c r="J391" s="70"/>
    </row>
    <row r="392" spans="5:10" hidden="1" x14ac:dyDescent="0.25">
      <c r="E392" s="141"/>
      <c r="F392" s="70"/>
      <c r="G392" s="67"/>
      <c r="H392" s="70"/>
      <c r="I392" s="67"/>
      <c r="J392" s="70"/>
    </row>
    <row r="393" spans="5:10" hidden="1" x14ac:dyDescent="0.25">
      <c r="E393" s="141"/>
      <c r="F393" s="70"/>
      <c r="G393" s="67"/>
      <c r="H393" s="70"/>
      <c r="I393" s="67"/>
      <c r="J393" s="70"/>
    </row>
    <row r="394" spans="5:10" hidden="1" x14ac:dyDescent="0.25">
      <c r="E394" s="141"/>
      <c r="F394" s="70"/>
      <c r="G394" s="67"/>
      <c r="H394" s="70"/>
      <c r="I394" s="67"/>
      <c r="J394" s="70"/>
    </row>
    <row r="395" spans="5:10" hidden="1" x14ac:dyDescent="0.25">
      <c r="E395" s="141"/>
      <c r="F395" s="70"/>
      <c r="G395" s="67"/>
      <c r="H395" s="70"/>
      <c r="I395" s="67"/>
      <c r="J395" s="70"/>
    </row>
    <row r="396" spans="5:10" hidden="1" x14ac:dyDescent="0.25">
      <c r="E396" s="141"/>
      <c r="F396" s="70"/>
      <c r="G396" s="67"/>
      <c r="H396" s="70"/>
      <c r="I396" s="67"/>
      <c r="J396" s="70"/>
    </row>
    <row r="397" spans="5:10" hidden="1" x14ac:dyDescent="0.25">
      <c r="E397" s="141"/>
      <c r="F397" s="70"/>
      <c r="G397" s="67"/>
      <c r="H397" s="70"/>
      <c r="I397" s="67"/>
      <c r="J397" s="70"/>
    </row>
    <row r="398" spans="5:10" hidden="1" x14ac:dyDescent="0.25">
      <c r="E398" s="141"/>
      <c r="F398" s="70"/>
      <c r="G398" s="67"/>
      <c r="H398" s="70"/>
      <c r="I398" s="67"/>
      <c r="J398" s="70"/>
    </row>
    <row r="399" spans="5:10" hidden="1" x14ac:dyDescent="0.25">
      <c r="E399" s="141"/>
      <c r="F399" s="70"/>
      <c r="G399" s="67"/>
      <c r="H399" s="70"/>
      <c r="I399" s="67"/>
      <c r="J399" s="70"/>
    </row>
    <row r="400" spans="5:10" hidden="1" x14ac:dyDescent="0.25">
      <c r="E400" s="141"/>
      <c r="F400" s="70"/>
      <c r="G400" s="67"/>
      <c r="H400" s="70"/>
      <c r="I400" s="67"/>
      <c r="J400" s="70"/>
    </row>
    <row r="401" spans="5:10" hidden="1" x14ac:dyDescent="0.25">
      <c r="E401" s="141"/>
      <c r="F401" s="70"/>
      <c r="G401" s="67"/>
      <c r="H401" s="70"/>
      <c r="I401" s="67"/>
      <c r="J401" s="70"/>
    </row>
    <row r="402" spans="5:10" hidden="1" x14ac:dyDescent="0.25">
      <c r="E402" s="141"/>
      <c r="F402" s="70"/>
      <c r="G402" s="67"/>
      <c r="H402" s="70"/>
      <c r="I402" s="67"/>
      <c r="J402" s="70"/>
    </row>
    <row r="403" spans="5:10" hidden="1" x14ac:dyDescent="0.25">
      <c r="E403" s="141"/>
      <c r="F403" s="70"/>
      <c r="G403" s="67"/>
      <c r="H403" s="70"/>
      <c r="I403" s="67"/>
      <c r="J403" s="70"/>
    </row>
    <row r="404" spans="5:10" hidden="1" x14ac:dyDescent="0.25">
      <c r="E404" s="141"/>
      <c r="F404" s="70"/>
      <c r="G404" s="67"/>
      <c r="H404" s="70"/>
      <c r="I404" s="67"/>
      <c r="J404" s="70"/>
    </row>
    <row r="405" spans="5:10" hidden="1" x14ac:dyDescent="0.25">
      <c r="E405" s="141"/>
      <c r="F405" s="70"/>
      <c r="G405" s="67"/>
      <c r="H405" s="70"/>
      <c r="I405" s="67"/>
      <c r="J405" s="70"/>
    </row>
    <row r="406" spans="5:10" hidden="1" x14ac:dyDescent="0.25">
      <c r="E406" s="141"/>
      <c r="F406" s="70"/>
      <c r="G406" s="67"/>
      <c r="H406" s="70"/>
      <c r="I406" s="67"/>
      <c r="J406" s="70"/>
    </row>
    <row r="407" spans="5:10" hidden="1" x14ac:dyDescent="0.25">
      <c r="E407" s="141"/>
      <c r="F407" s="70"/>
      <c r="G407" s="67"/>
      <c r="H407" s="70"/>
      <c r="I407" s="67"/>
      <c r="J407" s="70"/>
    </row>
    <row r="408" spans="5:10" hidden="1" x14ac:dyDescent="0.25">
      <c r="E408" s="141"/>
      <c r="F408" s="70"/>
      <c r="G408" s="67"/>
      <c r="H408" s="70"/>
      <c r="I408" s="67"/>
      <c r="J408" s="70"/>
    </row>
    <row r="409" spans="5:10" hidden="1" x14ac:dyDescent="0.25">
      <c r="E409" s="141"/>
      <c r="F409" s="70"/>
      <c r="G409" s="67"/>
      <c r="H409" s="70"/>
      <c r="I409" s="67"/>
      <c r="J409" s="70"/>
    </row>
    <row r="410" spans="5:10" hidden="1" x14ac:dyDescent="0.25">
      <c r="E410" s="141"/>
      <c r="F410" s="70"/>
      <c r="G410" s="67"/>
      <c r="H410" s="70"/>
      <c r="I410" s="67"/>
      <c r="J410" s="70"/>
    </row>
    <row r="411" spans="5:10" hidden="1" x14ac:dyDescent="0.25">
      <c r="E411" s="141"/>
      <c r="F411" s="70"/>
      <c r="G411" s="67"/>
      <c r="H411" s="70"/>
      <c r="I411" s="67"/>
      <c r="J411" s="70"/>
    </row>
    <row r="412" spans="5:10" hidden="1" x14ac:dyDescent="0.25">
      <c r="E412" s="141"/>
      <c r="F412" s="70"/>
      <c r="G412" s="67"/>
      <c r="H412" s="70"/>
      <c r="I412" s="67"/>
      <c r="J412" s="70"/>
    </row>
    <row r="413" spans="5:10" hidden="1" x14ac:dyDescent="0.25">
      <c r="E413" s="141"/>
      <c r="F413" s="70"/>
      <c r="G413" s="67"/>
      <c r="H413" s="70"/>
      <c r="I413" s="67"/>
      <c r="J413" s="70"/>
    </row>
    <row r="414" spans="5:10" hidden="1" x14ac:dyDescent="0.25">
      <c r="E414" s="141"/>
      <c r="F414" s="70"/>
      <c r="G414" s="67"/>
      <c r="H414" s="70"/>
      <c r="I414" s="67"/>
      <c r="J414" s="70"/>
    </row>
    <row r="415" spans="5:10" hidden="1" x14ac:dyDescent="0.25">
      <c r="E415" s="141"/>
      <c r="F415" s="70"/>
      <c r="G415" s="67"/>
      <c r="H415" s="70"/>
      <c r="I415" s="67"/>
      <c r="J415" s="70"/>
    </row>
    <row r="416" spans="5:10" hidden="1" x14ac:dyDescent="0.25">
      <c r="E416" s="141"/>
      <c r="F416" s="70"/>
      <c r="G416" s="67"/>
      <c r="H416" s="70"/>
      <c r="I416" s="67"/>
      <c r="J416" s="70"/>
    </row>
    <row r="417" spans="5:10" hidden="1" x14ac:dyDescent="0.25">
      <c r="E417" s="141"/>
      <c r="F417" s="70"/>
      <c r="G417" s="67"/>
      <c r="H417" s="70"/>
      <c r="I417" s="67"/>
      <c r="J417" s="70"/>
    </row>
    <row r="418" spans="5:10" hidden="1" x14ac:dyDescent="0.25">
      <c r="E418" s="141"/>
      <c r="F418" s="70"/>
      <c r="G418" s="67"/>
      <c r="H418" s="70"/>
      <c r="I418" s="67"/>
      <c r="J418" s="70"/>
    </row>
    <row r="419" spans="5:10" hidden="1" x14ac:dyDescent="0.25">
      <c r="E419" s="141"/>
      <c r="F419" s="70"/>
      <c r="G419" s="67"/>
      <c r="H419" s="70"/>
      <c r="I419" s="67"/>
      <c r="J419" s="70"/>
    </row>
    <row r="420" spans="5:10" hidden="1" x14ac:dyDescent="0.25">
      <c r="E420" s="141"/>
      <c r="F420" s="70"/>
      <c r="G420" s="67"/>
      <c r="H420" s="70"/>
      <c r="I420" s="67"/>
      <c r="J420" s="70"/>
    </row>
    <row r="421" spans="5:10" hidden="1" x14ac:dyDescent="0.25">
      <c r="E421" s="141"/>
      <c r="F421" s="70"/>
      <c r="G421" s="67"/>
      <c r="H421" s="70"/>
      <c r="I421" s="67"/>
      <c r="J421" s="70"/>
    </row>
    <row r="422" spans="5:10" hidden="1" x14ac:dyDescent="0.25">
      <c r="E422" s="141"/>
      <c r="F422" s="70"/>
      <c r="G422" s="67"/>
      <c r="H422" s="70"/>
      <c r="I422" s="67"/>
      <c r="J422" s="70"/>
    </row>
    <row r="423" spans="5:10" hidden="1" x14ac:dyDescent="0.25">
      <c r="E423" s="141"/>
      <c r="F423" s="70"/>
      <c r="G423" s="67"/>
      <c r="H423" s="70"/>
      <c r="I423" s="67"/>
      <c r="J423" s="70"/>
    </row>
    <row r="424" spans="5:10" hidden="1" x14ac:dyDescent="0.25">
      <c r="E424" s="141"/>
      <c r="F424" s="70"/>
      <c r="G424" s="67"/>
      <c r="H424" s="70"/>
      <c r="I424" s="67"/>
      <c r="J424" s="70"/>
    </row>
    <row r="425" spans="5:10" hidden="1" x14ac:dyDescent="0.25">
      <c r="E425" s="141"/>
      <c r="F425" s="70"/>
      <c r="G425" s="67"/>
      <c r="H425" s="70"/>
      <c r="I425" s="67"/>
      <c r="J425" s="70"/>
    </row>
    <row r="426" spans="5:10" hidden="1" x14ac:dyDescent="0.25">
      <c r="E426" s="141"/>
      <c r="F426" s="70"/>
      <c r="G426" s="67"/>
      <c r="H426" s="70"/>
      <c r="I426" s="67"/>
      <c r="J426" s="70"/>
    </row>
    <row r="427" spans="5:10" hidden="1" x14ac:dyDescent="0.25">
      <c r="E427" s="141"/>
      <c r="F427" s="70"/>
      <c r="G427" s="67"/>
      <c r="H427" s="70"/>
      <c r="I427" s="67"/>
      <c r="J427" s="70"/>
    </row>
    <row r="428" spans="5:10" hidden="1" x14ac:dyDescent="0.25">
      <c r="E428" s="141"/>
      <c r="F428" s="70"/>
      <c r="G428" s="67"/>
      <c r="H428" s="70"/>
      <c r="I428" s="67"/>
      <c r="J428" s="70"/>
    </row>
    <row r="429" spans="5:10" hidden="1" x14ac:dyDescent="0.25">
      <c r="E429" s="141"/>
      <c r="F429" s="70"/>
      <c r="G429" s="67"/>
      <c r="H429" s="70"/>
      <c r="I429" s="67"/>
      <c r="J429" s="70"/>
    </row>
    <row r="430" spans="5:10" hidden="1" x14ac:dyDescent="0.25">
      <c r="E430" s="141"/>
      <c r="F430" s="70"/>
      <c r="G430" s="67"/>
      <c r="H430" s="70"/>
      <c r="I430" s="67"/>
      <c r="J430" s="70"/>
    </row>
    <row r="431" spans="5:10" hidden="1" x14ac:dyDescent="0.25">
      <c r="E431" s="141"/>
      <c r="F431" s="70"/>
      <c r="G431" s="67"/>
      <c r="H431" s="70"/>
      <c r="I431" s="67"/>
      <c r="J431" s="70"/>
    </row>
    <row r="432" spans="5:10" hidden="1" x14ac:dyDescent="0.25">
      <c r="E432" s="141"/>
      <c r="F432" s="70"/>
      <c r="G432" s="67"/>
      <c r="H432" s="70"/>
      <c r="I432" s="67"/>
      <c r="J432" s="70"/>
    </row>
    <row r="433" spans="5:10" hidden="1" x14ac:dyDescent="0.25">
      <c r="E433" s="141"/>
      <c r="F433" s="70"/>
      <c r="G433" s="67"/>
      <c r="H433" s="70"/>
      <c r="I433" s="67"/>
      <c r="J433" s="70"/>
    </row>
    <row r="434" spans="5:10" hidden="1" x14ac:dyDescent="0.25">
      <c r="E434" s="141"/>
      <c r="F434" s="70"/>
      <c r="G434" s="67"/>
      <c r="H434" s="70"/>
      <c r="I434" s="67"/>
      <c r="J434" s="70"/>
    </row>
    <row r="435" spans="5:10" hidden="1" x14ac:dyDescent="0.25">
      <c r="E435" s="141"/>
      <c r="F435" s="70"/>
      <c r="G435" s="67"/>
      <c r="H435" s="70"/>
      <c r="I435" s="67"/>
      <c r="J435" s="70"/>
    </row>
    <row r="436" spans="5:10" hidden="1" x14ac:dyDescent="0.25">
      <c r="E436" s="141"/>
      <c r="F436" s="70"/>
      <c r="G436" s="67"/>
      <c r="H436" s="70"/>
      <c r="I436" s="67"/>
      <c r="J436" s="70"/>
    </row>
    <row r="437" spans="5:10" hidden="1" x14ac:dyDescent="0.25">
      <c r="E437" s="141"/>
      <c r="F437" s="70"/>
      <c r="G437" s="67"/>
      <c r="H437" s="70"/>
      <c r="I437" s="67"/>
      <c r="J437" s="70"/>
    </row>
    <row r="438" spans="5:10" hidden="1" x14ac:dyDescent="0.25">
      <c r="E438" s="141"/>
      <c r="F438" s="70"/>
      <c r="G438" s="67"/>
      <c r="H438" s="70"/>
      <c r="I438" s="67"/>
      <c r="J438" s="70"/>
    </row>
    <row r="439" spans="5:10" hidden="1" x14ac:dyDescent="0.25">
      <c r="E439" s="141"/>
      <c r="F439" s="70"/>
      <c r="G439" s="67"/>
      <c r="H439" s="70"/>
      <c r="I439" s="67"/>
      <c r="J439" s="70"/>
    </row>
    <row r="440" spans="5:10" hidden="1" x14ac:dyDescent="0.25">
      <c r="E440" s="141"/>
      <c r="F440" s="70"/>
      <c r="G440" s="67"/>
      <c r="H440" s="70"/>
      <c r="I440" s="67"/>
      <c r="J440" s="70"/>
    </row>
    <row r="441" spans="5:10" hidden="1" x14ac:dyDescent="0.25">
      <c r="E441" s="141"/>
      <c r="F441" s="70"/>
      <c r="G441" s="67"/>
      <c r="H441" s="70"/>
      <c r="I441" s="67"/>
      <c r="J441" s="70"/>
    </row>
    <row r="442" spans="5:10" hidden="1" x14ac:dyDescent="0.25">
      <c r="E442" s="141"/>
      <c r="F442" s="70"/>
      <c r="G442" s="67"/>
      <c r="H442" s="70"/>
      <c r="I442" s="67"/>
      <c r="J442" s="70"/>
    </row>
    <row r="443" spans="5:10" hidden="1" x14ac:dyDescent="0.25">
      <c r="E443" s="141"/>
      <c r="F443" s="70"/>
      <c r="G443" s="67"/>
      <c r="H443" s="70"/>
      <c r="I443" s="67"/>
      <c r="J443" s="70"/>
    </row>
    <row r="444" spans="5:10" hidden="1" x14ac:dyDescent="0.25">
      <c r="E444" s="141"/>
      <c r="F444" s="70"/>
      <c r="G444" s="67"/>
      <c r="H444" s="70"/>
      <c r="I444" s="67"/>
      <c r="J444" s="70"/>
    </row>
    <row r="445" spans="5:10" hidden="1" x14ac:dyDescent="0.25">
      <c r="E445" s="141"/>
      <c r="F445" s="70"/>
      <c r="G445" s="67"/>
      <c r="H445" s="70"/>
      <c r="I445" s="67"/>
      <c r="J445" s="70"/>
    </row>
    <row r="446" spans="5:10" hidden="1" x14ac:dyDescent="0.25">
      <c r="E446" s="141"/>
      <c r="F446" s="70"/>
      <c r="G446" s="67"/>
      <c r="H446" s="70"/>
      <c r="I446" s="67"/>
      <c r="J446" s="70"/>
    </row>
    <row r="447" spans="5:10" hidden="1" x14ac:dyDescent="0.25">
      <c r="E447" s="141"/>
      <c r="F447" s="70"/>
      <c r="G447" s="67"/>
      <c r="H447" s="70"/>
      <c r="I447" s="67"/>
      <c r="J447" s="70"/>
    </row>
    <row r="448" spans="5:10" hidden="1" x14ac:dyDescent="0.25">
      <c r="E448" s="141"/>
      <c r="F448" s="70"/>
      <c r="G448" s="67"/>
      <c r="H448" s="70"/>
      <c r="I448" s="67"/>
      <c r="J448" s="70"/>
    </row>
    <row r="449" spans="5:10" hidden="1" x14ac:dyDescent="0.25">
      <c r="E449" s="141"/>
      <c r="F449" s="70"/>
      <c r="G449" s="67"/>
      <c r="H449" s="70"/>
      <c r="I449" s="67"/>
      <c r="J449" s="70"/>
    </row>
    <row r="450" spans="5:10" hidden="1" x14ac:dyDescent="0.25">
      <c r="E450" s="141"/>
      <c r="F450" s="70"/>
      <c r="G450" s="67"/>
      <c r="H450" s="70"/>
      <c r="I450" s="67"/>
      <c r="J450" s="70"/>
    </row>
    <row r="451" spans="5:10" hidden="1" x14ac:dyDescent="0.25">
      <c r="E451" s="141"/>
      <c r="F451" s="70"/>
      <c r="G451" s="67"/>
      <c r="H451" s="70"/>
      <c r="I451" s="67"/>
      <c r="J451" s="70"/>
    </row>
    <row r="452" spans="5:10" hidden="1" x14ac:dyDescent="0.25">
      <c r="E452" s="141"/>
      <c r="F452" s="70"/>
      <c r="G452" s="67"/>
      <c r="H452" s="70"/>
      <c r="I452" s="67"/>
      <c r="J452" s="70"/>
    </row>
    <row r="453" spans="5:10" hidden="1" x14ac:dyDescent="0.25">
      <c r="E453" s="141"/>
      <c r="F453" s="70"/>
      <c r="G453" s="67"/>
      <c r="H453" s="70"/>
      <c r="I453" s="67"/>
      <c r="J453" s="70"/>
    </row>
    <row r="454" spans="5:10" hidden="1" x14ac:dyDescent="0.25">
      <c r="E454" s="141"/>
      <c r="F454" s="70"/>
      <c r="G454" s="67"/>
      <c r="H454" s="70"/>
      <c r="I454" s="67"/>
      <c r="J454" s="70"/>
    </row>
    <row r="455" spans="5:10" hidden="1" x14ac:dyDescent="0.25">
      <c r="E455" s="141"/>
      <c r="F455" s="70"/>
      <c r="G455" s="67"/>
      <c r="H455" s="70"/>
      <c r="I455" s="67"/>
      <c r="J455" s="70"/>
    </row>
    <row r="456" spans="5:10" hidden="1" x14ac:dyDescent="0.25">
      <c r="E456" s="141"/>
      <c r="F456" s="70"/>
      <c r="G456" s="67"/>
      <c r="H456" s="70"/>
      <c r="I456" s="67"/>
      <c r="J456" s="70"/>
    </row>
    <row r="457" spans="5:10" hidden="1" x14ac:dyDescent="0.25">
      <c r="E457" s="141"/>
      <c r="F457" s="70"/>
      <c r="G457" s="67"/>
      <c r="H457" s="70"/>
      <c r="I457" s="67"/>
      <c r="J457" s="70"/>
    </row>
    <row r="458" spans="5:10" hidden="1" x14ac:dyDescent="0.25">
      <c r="E458" s="141"/>
      <c r="F458" s="70"/>
      <c r="G458" s="67"/>
      <c r="H458" s="70"/>
      <c r="I458" s="67"/>
      <c r="J458" s="70"/>
    </row>
    <row r="459" spans="5:10" hidden="1" x14ac:dyDescent="0.25">
      <c r="E459" s="141"/>
      <c r="F459" s="70"/>
      <c r="G459" s="67"/>
      <c r="H459" s="70"/>
      <c r="I459" s="67"/>
      <c r="J459" s="70"/>
    </row>
    <row r="460" spans="5:10" hidden="1" x14ac:dyDescent="0.25">
      <c r="E460" s="141"/>
      <c r="F460" s="70"/>
      <c r="G460" s="67"/>
      <c r="H460" s="70"/>
      <c r="I460" s="67"/>
      <c r="J460" s="70"/>
    </row>
    <row r="461" spans="5:10" hidden="1" x14ac:dyDescent="0.25">
      <c r="E461" s="141"/>
      <c r="F461" s="70"/>
      <c r="G461" s="67"/>
      <c r="H461" s="70"/>
      <c r="I461" s="67"/>
      <c r="J461" s="70"/>
    </row>
    <row r="462" spans="5:10" hidden="1" x14ac:dyDescent="0.25">
      <c r="E462" s="141"/>
      <c r="F462" s="70"/>
      <c r="G462" s="67"/>
      <c r="H462" s="70"/>
      <c r="I462" s="67"/>
      <c r="J462" s="70"/>
    </row>
    <row r="463" spans="5:10" hidden="1" x14ac:dyDescent="0.25">
      <c r="E463" s="141"/>
      <c r="F463" s="70"/>
      <c r="G463" s="67"/>
      <c r="H463" s="70"/>
      <c r="I463" s="67"/>
      <c r="J463" s="70"/>
    </row>
    <row r="464" spans="5:10" hidden="1" x14ac:dyDescent="0.25">
      <c r="E464" s="141"/>
      <c r="F464" s="70"/>
      <c r="G464" s="67"/>
      <c r="H464" s="70"/>
      <c r="I464" s="67"/>
      <c r="J464" s="70"/>
    </row>
    <row r="465" spans="5:10" hidden="1" x14ac:dyDescent="0.25">
      <c r="E465" s="141"/>
      <c r="F465" s="70"/>
      <c r="G465" s="67"/>
      <c r="H465" s="70"/>
      <c r="I465" s="67"/>
      <c r="J465" s="70"/>
    </row>
    <row r="466" spans="5:10" hidden="1" x14ac:dyDescent="0.25">
      <c r="E466" s="141"/>
      <c r="F466" s="70"/>
      <c r="G466" s="67"/>
      <c r="H466" s="70"/>
      <c r="I466" s="67"/>
      <c r="J466" s="70"/>
    </row>
    <row r="467" spans="5:10" hidden="1" x14ac:dyDescent="0.25">
      <c r="E467" s="141"/>
      <c r="F467" s="70"/>
      <c r="G467" s="67"/>
      <c r="H467" s="70"/>
      <c r="I467" s="67"/>
      <c r="J467" s="70"/>
    </row>
    <row r="468" spans="5:10" hidden="1" x14ac:dyDescent="0.25">
      <c r="E468" s="141"/>
      <c r="F468" s="70"/>
      <c r="G468" s="67"/>
      <c r="H468" s="70"/>
      <c r="I468" s="67"/>
      <c r="J468" s="70"/>
    </row>
    <row r="469" spans="5:10" hidden="1" x14ac:dyDescent="0.25">
      <c r="E469" s="141"/>
      <c r="F469" s="70"/>
      <c r="G469" s="67"/>
      <c r="H469" s="70"/>
      <c r="I469" s="67"/>
      <c r="J469" s="70"/>
    </row>
    <row r="470" spans="5:10" hidden="1" x14ac:dyDescent="0.25">
      <c r="E470" s="141"/>
      <c r="F470" s="70"/>
      <c r="G470" s="67"/>
      <c r="H470" s="70"/>
      <c r="I470" s="67"/>
      <c r="J470" s="70"/>
    </row>
    <row r="471" spans="5:10" hidden="1" x14ac:dyDescent="0.25">
      <c r="E471" s="141"/>
      <c r="F471" s="70"/>
      <c r="G471" s="67"/>
      <c r="H471" s="70"/>
      <c r="I471" s="67"/>
      <c r="J471" s="70"/>
    </row>
    <row r="472" spans="5:10" hidden="1" x14ac:dyDescent="0.25">
      <c r="E472" s="141"/>
      <c r="F472" s="70"/>
      <c r="G472" s="67"/>
      <c r="H472" s="70"/>
      <c r="I472" s="67"/>
      <c r="J472" s="70"/>
    </row>
    <row r="473" spans="5:10" hidden="1" x14ac:dyDescent="0.25">
      <c r="E473" s="141"/>
      <c r="F473" s="70"/>
      <c r="G473" s="67"/>
      <c r="H473" s="70"/>
      <c r="I473" s="67"/>
      <c r="J473" s="70"/>
    </row>
    <row r="474" spans="5:10" hidden="1" x14ac:dyDescent="0.25">
      <c r="E474" s="141"/>
      <c r="F474" s="70"/>
      <c r="G474" s="67"/>
      <c r="H474" s="70"/>
      <c r="I474" s="67"/>
      <c r="J474" s="70"/>
    </row>
    <row r="475" spans="5:10" hidden="1" x14ac:dyDescent="0.25">
      <c r="E475" s="141"/>
      <c r="F475" s="70"/>
      <c r="G475" s="67"/>
      <c r="H475" s="70"/>
      <c r="I475" s="67"/>
      <c r="J475" s="70"/>
    </row>
    <row r="476" spans="5:10" hidden="1" x14ac:dyDescent="0.25">
      <c r="E476" s="141"/>
      <c r="F476" s="70"/>
      <c r="G476" s="67"/>
      <c r="H476" s="70"/>
      <c r="I476" s="67"/>
      <c r="J476" s="70"/>
    </row>
    <row r="477" spans="5:10" hidden="1" x14ac:dyDescent="0.25">
      <c r="E477" s="141"/>
      <c r="F477" s="70"/>
      <c r="G477" s="67"/>
      <c r="H477" s="70"/>
      <c r="I477" s="67"/>
      <c r="J477" s="70"/>
    </row>
    <row r="478" spans="5:10" hidden="1" x14ac:dyDescent="0.25">
      <c r="E478" s="141"/>
      <c r="F478" s="70"/>
      <c r="G478" s="67"/>
      <c r="H478" s="70"/>
      <c r="I478" s="67"/>
      <c r="J478" s="70"/>
    </row>
    <row r="479" spans="5:10" hidden="1" x14ac:dyDescent="0.25">
      <c r="E479" s="141"/>
      <c r="F479" s="70"/>
      <c r="G479" s="67"/>
      <c r="H479" s="70"/>
      <c r="I479" s="67"/>
      <c r="J479" s="70"/>
    </row>
    <row r="480" spans="5:10" hidden="1" x14ac:dyDescent="0.25">
      <c r="E480" s="141"/>
      <c r="F480" s="70"/>
      <c r="G480" s="67"/>
      <c r="H480" s="70"/>
      <c r="I480" s="67"/>
      <c r="J480" s="70"/>
    </row>
    <row r="481" spans="5:10" hidden="1" x14ac:dyDescent="0.25">
      <c r="E481" s="141"/>
      <c r="F481" s="70"/>
      <c r="G481" s="67"/>
      <c r="H481" s="70"/>
      <c r="I481" s="67"/>
      <c r="J481" s="70"/>
    </row>
    <row r="482" spans="5:10" hidden="1" x14ac:dyDescent="0.25">
      <c r="E482" s="141"/>
      <c r="F482" s="70"/>
      <c r="G482" s="67"/>
      <c r="H482" s="70"/>
      <c r="I482" s="67"/>
      <c r="J482" s="70"/>
    </row>
    <row r="483" spans="5:10" hidden="1" x14ac:dyDescent="0.25">
      <c r="E483" s="141"/>
      <c r="F483" s="70"/>
      <c r="G483" s="67"/>
      <c r="H483" s="70"/>
      <c r="I483" s="67"/>
      <c r="J483" s="70"/>
    </row>
    <row r="484" spans="5:10" hidden="1" x14ac:dyDescent="0.25">
      <c r="E484" s="141"/>
      <c r="F484" s="70"/>
      <c r="G484" s="67"/>
      <c r="H484" s="70"/>
      <c r="I484" s="67"/>
      <c r="J484" s="70"/>
    </row>
    <row r="485" spans="5:10" hidden="1" x14ac:dyDescent="0.25">
      <c r="E485" s="141"/>
      <c r="F485" s="70"/>
      <c r="G485" s="67"/>
      <c r="H485" s="70"/>
      <c r="I485" s="67"/>
      <c r="J485" s="70"/>
    </row>
    <row r="486" spans="5:10" hidden="1" x14ac:dyDescent="0.25">
      <c r="E486" s="141"/>
      <c r="F486" s="70"/>
      <c r="G486" s="67"/>
      <c r="H486" s="70"/>
      <c r="I486" s="67"/>
      <c r="J486" s="70"/>
    </row>
    <row r="487" spans="5:10" hidden="1" x14ac:dyDescent="0.25">
      <c r="E487" s="141"/>
      <c r="F487" s="70"/>
      <c r="G487" s="67"/>
      <c r="H487" s="70"/>
      <c r="I487" s="67"/>
      <c r="J487" s="70"/>
    </row>
    <row r="488" spans="5:10" hidden="1" x14ac:dyDescent="0.25">
      <c r="E488" s="141"/>
      <c r="F488" s="70"/>
      <c r="G488" s="67"/>
      <c r="H488" s="70"/>
      <c r="I488" s="67"/>
      <c r="J488" s="70"/>
    </row>
    <row r="489" spans="5:10" hidden="1" x14ac:dyDescent="0.25">
      <c r="E489" s="141"/>
      <c r="F489" s="70"/>
      <c r="G489" s="67"/>
      <c r="H489" s="70"/>
      <c r="I489" s="67"/>
      <c r="J489" s="70"/>
    </row>
    <row r="490" spans="5:10" hidden="1" x14ac:dyDescent="0.25">
      <c r="E490" s="141"/>
      <c r="F490" s="70"/>
      <c r="G490" s="67"/>
      <c r="H490" s="70"/>
      <c r="I490" s="67"/>
      <c r="J490" s="70"/>
    </row>
    <row r="491" spans="5:10" hidden="1" x14ac:dyDescent="0.25">
      <c r="E491" s="141"/>
      <c r="F491" s="70"/>
      <c r="G491" s="67"/>
      <c r="H491" s="70"/>
      <c r="I491" s="67"/>
      <c r="J491" s="70"/>
    </row>
    <row r="492" spans="5:10" hidden="1" x14ac:dyDescent="0.25">
      <c r="E492" s="141"/>
      <c r="F492" s="70"/>
      <c r="G492" s="67"/>
      <c r="H492" s="70"/>
      <c r="I492" s="67"/>
      <c r="J492" s="70"/>
    </row>
    <row r="493" spans="5:10" hidden="1" x14ac:dyDescent="0.25">
      <c r="E493" s="141"/>
      <c r="F493" s="70"/>
      <c r="G493" s="67"/>
      <c r="H493" s="70"/>
      <c r="I493" s="67"/>
      <c r="J493" s="70"/>
    </row>
    <row r="494" spans="5:10" hidden="1" x14ac:dyDescent="0.25">
      <c r="E494" s="141"/>
      <c r="F494" s="70"/>
      <c r="G494" s="67"/>
      <c r="H494" s="70"/>
      <c r="I494" s="67"/>
      <c r="J494" s="70"/>
    </row>
    <row r="495" spans="5:10" hidden="1" x14ac:dyDescent="0.25">
      <c r="E495" s="141"/>
      <c r="F495" s="70"/>
      <c r="G495" s="67"/>
      <c r="H495" s="70"/>
      <c r="I495" s="67"/>
      <c r="J495" s="70"/>
    </row>
    <row r="496" spans="5:10" hidden="1" x14ac:dyDescent="0.25">
      <c r="E496" s="141"/>
      <c r="F496" s="70"/>
      <c r="G496" s="67"/>
      <c r="H496" s="70"/>
      <c r="I496" s="67"/>
      <c r="J496" s="70"/>
    </row>
    <row r="497" spans="5:10" hidden="1" x14ac:dyDescent="0.25">
      <c r="E497" s="141"/>
      <c r="F497" s="70"/>
      <c r="G497" s="67"/>
      <c r="H497" s="70"/>
      <c r="I497" s="67"/>
      <c r="J497" s="70"/>
    </row>
    <row r="498" spans="5:10" hidden="1" x14ac:dyDescent="0.25">
      <c r="E498" s="141"/>
      <c r="F498" s="70"/>
      <c r="G498" s="67"/>
      <c r="H498" s="70"/>
      <c r="I498" s="67"/>
      <c r="J498" s="70"/>
    </row>
    <row r="499" spans="5:10" hidden="1" x14ac:dyDescent="0.25">
      <c r="E499" s="141"/>
      <c r="F499" s="70"/>
      <c r="G499" s="67"/>
      <c r="H499" s="70"/>
      <c r="I499" s="67"/>
      <c r="J499" s="70"/>
    </row>
    <row r="500" spans="5:10" hidden="1" x14ac:dyDescent="0.25">
      <c r="E500" s="141"/>
      <c r="F500" s="70"/>
      <c r="G500" s="67"/>
      <c r="H500" s="70"/>
      <c r="I500" s="67"/>
      <c r="J500" s="70"/>
    </row>
    <row r="501" spans="5:10" hidden="1" x14ac:dyDescent="0.25">
      <c r="E501" s="141"/>
      <c r="F501" s="70"/>
      <c r="G501" s="67"/>
      <c r="H501" s="70"/>
      <c r="I501" s="67"/>
      <c r="J501" s="70"/>
    </row>
    <row r="502" spans="5:10" hidden="1" x14ac:dyDescent="0.25">
      <c r="E502" s="141"/>
      <c r="F502" s="70"/>
      <c r="G502" s="67"/>
      <c r="H502" s="70"/>
      <c r="I502" s="67"/>
      <c r="J502" s="70"/>
    </row>
    <row r="503" spans="5:10" hidden="1" x14ac:dyDescent="0.25">
      <c r="E503" s="141"/>
      <c r="F503" s="70"/>
      <c r="G503" s="67"/>
      <c r="H503" s="70"/>
      <c r="I503" s="67"/>
      <c r="J503" s="70"/>
    </row>
    <row r="504" spans="5:10" hidden="1" x14ac:dyDescent="0.25">
      <c r="E504" s="142"/>
      <c r="F504" s="70"/>
      <c r="G504" s="68"/>
      <c r="H504" s="70"/>
      <c r="I504" s="68"/>
      <c r="J504" s="70"/>
    </row>
    <row r="505" spans="5:10" hidden="1" x14ac:dyDescent="0.25">
      <c r="E505" s="142"/>
      <c r="F505" s="70"/>
      <c r="G505" s="68"/>
      <c r="H505" s="70"/>
      <c r="I505" s="68"/>
      <c r="J505" s="70"/>
    </row>
    <row r="506" spans="5:10" hidden="1" x14ac:dyDescent="0.25">
      <c r="E506" s="142"/>
      <c r="F506" s="70"/>
      <c r="G506" s="68"/>
      <c r="H506" s="70"/>
      <c r="I506" s="68"/>
      <c r="J506" s="70"/>
    </row>
    <row r="507" spans="5:10" hidden="1" x14ac:dyDescent="0.25">
      <c r="E507" s="142"/>
      <c r="F507" s="70"/>
      <c r="G507" s="68"/>
      <c r="H507" s="70"/>
      <c r="I507" s="68"/>
      <c r="J507" s="70"/>
    </row>
    <row r="508" spans="5:10" hidden="1" x14ac:dyDescent="0.25">
      <c r="E508" s="142"/>
      <c r="F508" s="70"/>
      <c r="G508" s="68"/>
      <c r="H508" s="70"/>
      <c r="I508" s="68"/>
      <c r="J508" s="70"/>
    </row>
    <row r="509" spans="5:10" hidden="1" x14ac:dyDescent="0.25">
      <c r="E509" s="142"/>
      <c r="F509" s="70"/>
      <c r="G509" s="68"/>
      <c r="H509" s="70"/>
      <c r="I509" s="68"/>
      <c r="J509" s="70"/>
    </row>
    <row r="510" spans="5:10" hidden="1" x14ac:dyDescent="0.25">
      <c r="E510" s="142"/>
      <c r="F510" s="70"/>
      <c r="G510" s="68"/>
      <c r="H510" s="70"/>
      <c r="I510" s="68"/>
      <c r="J510" s="70"/>
    </row>
    <row r="511" spans="5:10" hidden="1" x14ac:dyDescent="0.25">
      <c r="E511" s="142"/>
      <c r="F511" s="70"/>
      <c r="G511" s="68"/>
      <c r="H511" s="70"/>
      <c r="I511" s="68"/>
      <c r="J511" s="70"/>
    </row>
    <row r="512" spans="5:10" hidden="1" x14ac:dyDescent="0.25">
      <c r="E512" s="142"/>
      <c r="F512" s="70"/>
      <c r="G512" s="68"/>
      <c r="H512" s="70"/>
      <c r="I512" s="68"/>
      <c r="J512" s="70"/>
    </row>
    <row r="513" spans="5:10" hidden="1" x14ac:dyDescent="0.25">
      <c r="E513" s="142"/>
      <c r="F513" s="70"/>
      <c r="G513" s="68"/>
      <c r="H513" s="70"/>
      <c r="I513" s="68"/>
      <c r="J513" s="70"/>
    </row>
    <row r="514" spans="5:10" hidden="1" x14ac:dyDescent="0.25">
      <c r="E514" s="142"/>
      <c r="F514" s="70"/>
      <c r="G514" s="68"/>
      <c r="H514" s="70"/>
      <c r="I514" s="68"/>
      <c r="J514" s="70"/>
    </row>
    <row r="515" spans="5:10" hidden="1" x14ac:dyDescent="0.25">
      <c r="E515" s="142"/>
      <c r="F515" s="70"/>
      <c r="G515" s="68"/>
      <c r="H515" s="70"/>
      <c r="I515" s="68"/>
      <c r="J515" s="70"/>
    </row>
    <row r="516" spans="5:10" hidden="1" x14ac:dyDescent="0.25">
      <c r="E516" s="142"/>
      <c r="F516" s="70"/>
      <c r="G516" s="68"/>
      <c r="H516" s="70"/>
      <c r="I516" s="68"/>
      <c r="J516" s="70"/>
    </row>
    <row r="517" spans="5:10" hidden="1" x14ac:dyDescent="0.25">
      <c r="E517" s="142"/>
      <c r="F517" s="70"/>
      <c r="G517" s="68"/>
      <c r="H517" s="70"/>
      <c r="I517" s="68"/>
      <c r="J517" s="70"/>
    </row>
    <row r="518" spans="5:10" hidden="1" x14ac:dyDescent="0.25">
      <c r="E518" s="142"/>
      <c r="F518" s="70"/>
      <c r="G518" s="68"/>
      <c r="H518" s="70"/>
      <c r="I518" s="68"/>
      <c r="J518" s="70"/>
    </row>
    <row r="519" spans="5:10" hidden="1" x14ac:dyDescent="0.25">
      <c r="E519" s="142"/>
      <c r="F519" s="70"/>
      <c r="G519" s="68"/>
      <c r="H519" s="70"/>
      <c r="I519" s="68"/>
      <c r="J519" s="70"/>
    </row>
    <row r="520" spans="5:10" hidden="1" x14ac:dyDescent="0.25">
      <c r="E520" s="142"/>
      <c r="F520" s="70"/>
      <c r="G520" s="68"/>
      <c r="H520" s="70"/>
      <c r="I520" s="68"/>
      <c r="J520" s="70"/>
    </row>
    <row r="521" spans="5:10" hidden="1" x14ac:dyDescent="0.25">
      <c r="E521" s="142"/>
      <c r="F521" s="70"/>
      <c r="G521" s="68"/>
      <c r="H521" s="70"/>
      <c r="I521" s="68"/>
      <c r="J521" s="70"/>
    </row>
    <row r="522" spans="5:10" hidden="1" x14ac:dyDescent="0.25">
      <c r="E522" s="142"/>
      <c r="F522" s="70"/>
      <c r="G522" s="68"/>
      <c r="H522" s="70"/>
      <c r="I522" s="68"/>
      <c r="J522" s="70"/>
    </row>
    <row r="523" spans="5:10" hidden="1" x14ac:dyDescent="0.25">
      <c r="E523" s="142"/>
      <c r="F523" s="70"/>
      <c r="G523" s="68"/>
      <c r="H523" s="70"/>
      <c r="I523" s="68"/>
      <c r="J523" s="70"/>
    </row>
    <row r="524" spans="5:10" hidden="1" x14ac:dyDescent="0.25">
      <c r="E524" s="142"/>
      <c r="F524" s="70"/>
      <c r="G524" s="68"/>
      <c r="H524" s="70"/>
      <c r="I524" s="68"/>
      <c r="J524" s="70"/>
    </row>
    <row r="525" spans="5:10" hidden="1" x14ac:dyDescent="0.25">
      <c r="E525" s="142"/>
      <c r="F525" s="70"/>
      <c r="G525" s="68"/>
      <c r="H525" s="70"/>
      <c r="I525" s="68"/>
      <c r="J525" s="70"/>
    </row>
    <row r="526" spans="5:10" hidden="1" x14ac:dyDescent="0.25">
      <c r="E526" s="142"/>
      <c r="F526" s="70"/>
      <c r="G526" s="68"/>
      <c r="H526" s="70"/>
      <c r="I526" s="68"/>
      <c r="J526" s="70"/>
    </row>
    <row r="527" spans="5:10" hidden="1" x14ac:dyDescent="0.25">
      <c r="E527" s="142"/>
      <c r="F527" s="70"/>
      <c r="G527" s="68"/>
      <c r="H527" s="70"/>
      <c r="I527" s="68"/>
      <c r="J527" s="70"/>
    </row>
    <row r="528" spans="5:10" hidden="1" x14ac:dyDescent="0.25">
      <c r="E528" s="142"/>
      <c r="F528" s="70"/>
      <c r="G528" s="68"/>
      <c r="H528" s="70"/>
      <c r="I528" s="68"/>
      <c r="J528" s="70"/>
    </row>
    <row r="529" spans="5:10" hidden="1" x14ac:dyDescent="0.25">
      <c r="E529" s="142"/>
      <c r="F529" s="70"/>
      <c r="G529" s="68"/>
      <c r="H529" s="70"/>
      <c r="I529" s="68"/>
      <c r="J529" s="70"/>
    </row>
    <row r="530" spans="5:10" hidden="1" x14ac:dyDescent="0.25">
      <c r="E530" s="142"/>
      <c r="F530" s="70"/>
      <c r="G530" s="68"/>
      <c r="H530" s="70"/>
      <c r="I530" s="68"/>
      <c r="J530" s="70"/>
    </row>
    <row r="531" spans="5:10" hidden="1" x14ac:dyDescent="0.25">
      <c r="E531" s="142"/>
      <c r="F531" s="70"/>
      <c r="G531" s="68"/>
      <c r="H531" s="70"/>
      <c r="I531" s="68"/>
      <c r="J531" s="70"/>
    </row>
    <row r="532" spans="5:10" hidden="1" x14ac:dyDescent="0.25">
      <c r="E532" s="142"/>
      <c r="F532" s="70"/>
      <c r="G532" s="68"/>
      <c r="H532" s="70"/>
      <c r="I532" s="68"/>
      <c r="J532" s="70"/>
    </row>
    <row r="533" spans="5:10" hidden="1" x14ac:dyDescent="0.25">
      <c r="E533" s="142"/>
      <c r="F533" s="70"/>
      <c r="G533" s="68"/>
      <c r="H533" s="70"/>
      <c r="I533" s="68"/>
      <c r="J533" s="70"/>
    </row>
    <row r="534" spans="5:10" hidden="1" x14ac:dyDescent="0.25">
      <c r="E534" s="142"/>
      <c r="F534" s="70"/>
      <c r="G534" s="68"/>
      <c r="H534" s="70"/>
      <c r="I534" s="68"/>
      <c r="J534" s="70"/>
    </row>
    <row r="535" spans="5:10" hidden="1" x14ac:dyDescent="0.25">
      <c r="E535" s="142"/>
      <c r="F535" s="70"/>
      <c r="G535" s="68"/>
      <c r="H535" s="70"/>
      <c r="I535" s="68"/>
      <c r="J535" s="70"/>
    </row>
    <row r="536" spans="5:10" hidden="1" x14ac:dyDescent="0.25">
      <c r="E536" s="142"/>
      <c r="F536" s="70"/>
      <c r="G536" s="68"/>
      <c r="H536" s="70"/>
      <c r="I536" s="68"/>
      <c r="J536" s="70"/>
    </row>
    <row r="537" spans="5:10" hidden="1" x14ac:dyDescent="0.25">
      <c r="E537" s="142"/>
      <c r="F537" s="70"/>
      <c r="G537" s="68"/>
      <c r="H537" s="70"/>
      <c r="I537" s="68"/>
      <c r="J537" s="70"/>
    </row>
    <row r="538" spans="5:10" hidden="1" x14ac:dyDescent="0.25">
      <c r="E538" s="142"/>
      <c r="F538" s="70"/>
      <c r="G538" s="68"/>
      <c r="H538" s="70"/>
      <c r="I538" s="68"/>
      <c r="J538" s="70"/>
    </row>
    <row r="539" spans="5:10" hidden="1" x14ac:dyDescent="0.25">
      <c r="E539" s="142"/>
      <c r="F539" s="70"/>
      <c r="G539" s="68"/>
      <c r="H539" s="70"/>
      <c r="I539" s="68"/>
      <c r="J539" s="70"/>
    </row>
    <row r="540" spans="5:10" hidden="1" x14ac:dyDescent="0.25">
      <c r="E540" s="142"/>
      <c r="F540" s="70"/>
      <c r="G540" s="68"/>
      <c r="H540" s="70"/>
      <c r="I540" s="68"/>
      <c r="J540" s="70"/>
    </row>
    <row r="541" spans="5:10" hidden="1" x14ac:dyDescent="0.25">
      <c r="E541" s="142"/>
      <c r="F541" s="70"/>
      <c r="G541" s="68"/>
      <c r="H541" s="70"/>
      <c r="I541" s="68"/>
      <c r="J541" s="70"/>
    </row>
    <row r="542" spans="5:10" hidden="1" x14ac:dyDescent="0.25">
      <c r="E542" s="142"/>
      <c r="F542" s="70"/>
      <c r="G542" s="68"/>
      <c r="H542" s="70"/>
      <c r="I542" s="68"/>
      <c r="J542" s="70"/>
    </row>
    <row r="543" spans="5:10" hidden="1" x14ac:dyDescent="0.25">
      <c r="E543" s="142"/>
      <c r="F543" s="70"/>
      <c r="G543" s="68"/>
      <c r="H543" s="70"/>
      <c r="I543" s="68"/>
      <c r="J543" s="70"/>
    </row>
    <row r="544" spans="5:10" hidden="1" x14ac:dyDescent="0.25">
      <c r="E544" s="142"/>
      <c r="F544" s="70"/>
      <c r="G544" s="68"/>
      <c r="H544" s="70"/>
      <c r="I544" s="68"/>
      <c r="J544" s="70"/>
    </row>
    <row r="545" spans="5:10" hidden="1" x14ac:dyDescent="0.25">
      <c r="E545" s="142"/>
      <c r="F545" s="70"/>
      <c r="G545" s="68"/>
      <c r="H545" s="70"/>
      <c r="I545" s="68"/>
      <c r="J545" s="70"/>
    </row>
    <row r="546" spans="5:10" hidden="1" x14ac:dyDescent="0.25">
      <c r="E546" s="142"/>
      <c r="F546" s="70"/>
      <c r="G546" s="68"/>
      <c r="H546" s="70"/>
      <c r="I546" s="68"/>
      <c r="J546" s="70"/>
    </row>
    <row r="547" spans="5:10" hidden="1" x14ac:dyDescent="0.25">
      <c r="E547" s="142"/>
      <c r="F547" s="70"/>
      <c r="G547" s="68"/>
      <c r="H547" s="70"/>
      <c r="I547" s="68"/>
      <c r="J547" s="70"/>
    </row>
    <row r="548" spans="5:10" hidden="1" x14ac:dyDescent="0.25">
      <c r="E548" s="142"/>
      <c r="F548" s="70"/>
      <c r="G548" s="68"/>
      <c r="H548" s="70"/>
      <c r="I548" s="68"/>
      <c r="J548" s="70"/>
    </row>
    <row r="549" spans="5:10" hidden="1" x14ac:dyDescent="0.25">
      <c r="E549" s="142"/>
      <c r="F549" s="70"/>
      <c r="G549" s="68"/>
      <c r="H549" s="70"/>
      <c r="I549" s="68"/>
      <c r="J549" s="70"/>
    </row>
    <row r="550" spans="5:10" hidden="1" x14ac:dyDescent="0.25">
      <c r="E550" s="142"/>
      <c r="F550" s="70"/>
      <c r="G550" s="68"/>
      <c r="H550" s="70"/>
      <c r="I550" s="68"/>
      <c r="J550" s="70"/>
    </row>
    <row r="551" spans="5:10" hidden="1" x14ac:dyDescent="0.25">
      <c r="E551" s="142"/>
      <c r="F551" s="70"/>
      <c r="G551" s="68"/>
      <c r="H551" s="70"/>
      <c r="I551" s="68"/>
      <c r="J551" s="70"/>
    </row>
    <row r="552" spans="5:10" hidden="1" x14ac:dyDescent="0.25">
      <c r="E552" s="142"/>
      <c r="F552" s="70"/>
      <c r="G552" s="68"/>
      <c r="H552" s="70"/>
      <c r="I552" s="68"/>
      <c r="J552" s="70"/>
    </row>
    <row r="553" spans="5:10" hidden="1" x14ac:dyDescent="0.25">
      <c r="E553" s="142"/>
      <c r="F553" s="70"/>
      <c r="G553" s="68"/>
      <c r="H553" s="70"/>
      <c r="I553" s="68"/>
      <c r="J553" s="70"/>
    </row>
    <row r="554" spans="5:10" hidden="1" x14ac:dyDescent="0.25">
      <c r="E554" s="142"/>
      <c r="F554" s="70"/>
      <c r="G554" s="68"/>
      <c r="H554" s="70"/>
      <c r="I554" s="68"/>
      <c r="J554" s="70"/>
    </row>
    <row r="555" spans="5:10" hidden="1" x14ac:dyDescent="0.25">
      <c r="E555" s="142"/>
      <c r="F555" s="70"/>
      <c r="G555" s="68"/>
      <c r="H555" s="70"/>
      <c r="I555" s="68"/>
      <c r="J555" s="70"/>
    </row>
    <row r="556" spans="5:10" hidden="1" x14ac:dyDescent="0.25">
      <c r="E556" s="142"/>
      <c r="F556" s="70"/>
      <c r="G556" s="68"/>
      <c r="H556" s="70"/>
      <c r="I556" s="68"/>
      <c r="J556" s="70"/>
    </row>
    <row r="557" spans="5:10" hidden="1" x14ac:dyDescent="0.25">
      <c r="E557" s="142"/>
      <c r="F557" s="70"/>
      <c r="G557" s="68"/>
      <c r="H557" s="70"/>
      <c r="I557" s="68"/>
      <c r="J557" s="70"/>
    </row>
    <row r="558" spans="5:10" hidden="1" x14ac:dyDescent="0.25">
      <c r="E558" s="142"/>
      <c r="F558" s="70"/>
      <c r="G558" s="68"/>
      <c r="H558" s="70"/>
      <c r="I558" s="68"/>
      <c r="J558" s="70"/>
    </row>
    <row r="559" spans="5:10" hidden="1" x14ac:dyDescent="0.25">
      <c r="E559" s="142"/>
      <c r="F559" s="70"/>
      <c r="G559" s="68"/>
      <c r="H559" s="70"/>
      <c r="I559" s="68"/>
      <c r="J559" s="70"/>
    </row>
    <row r="560" spans="5:10" hidden="1" x14ac:dyDescent="0.25">
      <c r="E560" s="142"/>
      <c r="F560" s="70"/>
      <c r="G560" s="68"/>
      <c r="H560" s="70"/>
      <c r="I560" s="68"/>
      <c r="J560" s="70"/>
    </row>
    <row r="561" spans="5:10" hidden="1" x14ac:dyDescent="0.25">
      <c r="E561" s="142"/>
      <c r="F561" s="70"/>
      <c r="G561" s="68"/>
      <c r="H561" s="70"/>
      <c r="I561" s="68"/>
      <c r="J561" s="70"/>
    </row>
    <row r="562" spans="5:10" hidden="1" x14ac:dyDescent="0.25">
      <c r="E562" s="142"/>
      <c r="F562" s="70"/>
      <c r="G562" s="68"/>
      <c r="H562" s="70"/>
      <c r="I562" s="68"/>
      <c r="J562" s="70"/>
    </row>
    <row r="563" spans="5:10" hidden="1" x14ac:dyDescent="0.25">
      <c r="E563" s="142"/>
      <c r="F563" s="70"/>
      <c r="G563" s="68"/>
      <c r="H563" s="70"/>
      <c r="I563" s="68"/>
      <c r="J563" s="70"/>
    </row>
    <row r="564" spans="5:10" hidden="1" x14ac:dyDescent="0.25">
      <c r="E564" s="142"/>
      <c r="F564" s="70"/>
      <c r="G564" s="68"/>
      <c r="H564" s="70"/>
      <c r="I564" s="68"/>
      <c r="J564" s="70"/>
    </row>
    <row r="565" spans="5:10" hidden="1" x14ac:dyDescent="0.25">
      <c r="E565" s="142"/>
      <c r="F565" s="70"/>
      <c r="G565" s="68"/>
      <c r="H565" s="70"/>
      <c r="I565" s="68"/>
      <c r="J565" s="70"/>
    </row>
    <row r="566" spans="5:10" hidden="1" x14ac:dyDescent="0.25">
      <c r="E566" s="142"/>
      <c r="F566" s="70"/>
      <c r="G566" s="68"/>
      <c r="H566" s="70"/>
      <c r="I566" s="68"/>
      <c r="J566" s="70"/>
    </row>
    <row r="567" spans="5:10" hidden="1" x14ac:dyDescent="0.25">
      <c r="E567" s="142"/>
      <c r="F567" s="70"/>
      <c r="G567" s="68"/>
      <c r="H567" s="70"/>
      <c r="I567" s="68"/>
      <c r="J567" s="70"/>
    </row>
    <row r="568" spans="5:10" hidden="1" x14ac:dyDescent="0.25">
      <c r="E568" s="142"/>
      <c r="F568" s="70"/>
      <c r="G568" s="68"/>
      <c r="H568" s="70"/>
      <c r="I568" s="68"/>
      <c r="J568" s="70"/>
    </row>
    <row r="569" spans="5:10" hidden="1" x14ac:dyDescent="0.25">
      <c r="E569" s="142"/>
      <c r="F569" s="70"/>
      <c r="G569" s="68"/>
      <c r="H569" s="70"/>
      <c r="I569" s="68"/>
      <c r="J569" s="70"/>
    </row>
    <row r="570" spans="5:10" hidden="1" x14ac:dyDescent="0.25">
      <c r="E570" s="142"/>
      <c r="F570" s="70"/>
      <c r="G570" s="68"/>
      <c r="H570" s="70"/>
      <c r="I570" s="68"/>
      <c r="J570" s="70"/>
    </row>
    <row r="571" spans="5:10" hidden="1" x14ac:dyDescent="0.25">
      <c r="E571" s="142"/>
      <c r="F571" s="70"/>
      <c r="G571" s="68"/>
      <c r="H571" s="70"/>
      <c r="I571" s="68"/>
      <c r="J571" s="70"/>
    </row>
    <row r="572" spans="5:10" hidden="1" x14ac:dyDescent="0.25">
      <c r="E572" s="142"/>
      <c r="F572" s="70"/>
      <c r="G572" s="68"/>
      <c r="H572" s="70"/>
      <c r="I572" s="68"/>
      <c r="J572" s="70"/>
    </row>
    <row r="573" spans="5:10" hidden="1" x14ac:dyDescent="0.25">
      <c r="E573" s="142"/>
      <c r="F573" s="70"/>
      <c r="G573" s="68"/>
      <c r="H573" s="70"/>
      <c r="I573" s="68"/>
      <c r="J573" s="70"/>
    </row>
    <row r="574" spans="5:10" hidden="1" x14ac:dyDescent="0.25">
      <c r="E574" s="142"/>
      <c r="F574" s="70"/>
      <c r="G574" s="68"/>
      <c r="H574" s="70"/>
      <c r="I574" s="68"/>
      <c r="J574" s="70"/>
    </row>
    <row r="575" spans="5:10" hidden="1" x14ac:dyDescent="0.25">
      <c r="E575" s="142"/>
      <c r="F575" s="70"/>
      <c r="G575" s="68"/>
      <c r="H575" s="70"/>
      <c r="I575" s="68"/>
      <c r="J575" s="70"/>
    </row>
    <row r="576" spans="5:10" hidden="1" x14ac:dyDescent="0.25">
      <c r="E576" s="142"/>
      <c r="F576" s="70"/>
      <c r="G576" s="68"/>
      <c r="H576" s="70"/>
      <c r="I576" s="68"/>
      <c r="J576" s="70"/>
    </row>
    <row r="577" spans="5:10" hidden="1" x14ac:dyDescent="0.25">
      <c r="E577" s="142"/>
      <c r="F577" s="70"/>
      <c r="G577" s="68"/>
      <c r="H577" s="70"/>
      <c r="I577" s="68"/>
      <c r="J577" s="70"/>
    </row>
    <row r="578" spans="5:10" hidden="1" x14ac:dyDescent="0.25">
      <c r="E578" s="142"/>
      <c r="F578" s="70"/>
      <c r="G578" s="68"/>
      <c r="H578" s="70"/>
      <c r="I578" s="68"/>
      <c r="J578" s="70"/>
    </row>
    <row r="579" spans="5:10" hidden="1" x14ac:dyDescent="0.25">
      <c r="E579" s="142"/>
      <c r="F579" s="70"/>
      <c r="G579" s="68"/>
      <c r="H579" s="70"/>
      <c r="I579" s="68"/>
      <c r="J579" s="70"/>
    </row>
    <row r="580" spans="5:10" hidden="1" x14ac:dyDescent="0.25">
      <c r="E580" s="142"/>
      <c r="F580" s="70"/>
      <c r="G580" s="68"/>
      <c r="H580" s="70"/>
      <c r="I580" s="68"/>
      <c r="J580" s="70"/>
    </row>
    <row r="581" spans="5:10" hidden="1" x14ac:dyDescent="0.25">
      <c r="E581" s="142"/>
      <c r="F581" s="70"/>
      <c r="G581" s="68"/>
      <c r="H581" s="70"/>
      <c r="I581" s="68"/>
      <c r="J581" s="70"/>
    </row>
    <row r="582" spans="5:10" hidden="1" x14ac:dyDescent="0.25">
      <c r="E582" s="142"/>
      <c r="F582" s="70"/>
      <c r="G582" s="68"/>
      <c r="H582" s="70"/>
      <c r="I582" s="68"/>
      <c r="J582" s="70"/>
    </row>
    <row r="583" spans="5:10" hidden="1" x14ac:dyDescent="0.25">
      <c r="E583" s="142"/>
      <c r="F583" s="70"/>
      <c r="G583" s="68"/>
      <c r="H583" s="70"/>
      <c r="I583" s="68"/>
      <c r="J583" s="70"/>
    </row>
    <row r="584" spans="5:10" hidden="1" x14ac:dyDescent="0.25">
      <c r="E584" s="142"/>
      <c r="F584" s="70"/>
      <c r="G584" s="68"/>
      <c r="H584" s="70"/>
      <c r="I584" s="68"/>
      <c r="J584" s="70"/>
    </row>
    <row r="585" spans="5:10" hidden="1" x14ac:dyDescent="0.25">
      <c r="E585" s="142"/>
      <c r="F585" s="70"/>
      <c r="G585" s="68"/>
      <c r="H585" s="70"/>
      <c r="I585" s="68"/>
      <c r="J585" s="70"/>
    </row>
    <row r="586" spans="5:10" hidden="1" x14ac:dyDescent="0.25">
      <c r="E586" s="142"/>
      <c r="F586" s="70"/>
      <c r="G586" s="68"/>
      <c r="H586" s="70"/>
      <c r="I586" s="68"/>
      <c r="J586" s="70"/>
    </row>
    <row r="587" spans="5:10" hidden="1" x14ac:dyDescent="0.25">
      <c r="E587" s="142"/>
      <c r="F587" s="70"/>
      <c r="G587" s="68"/>
      <c r="H587" s="70"/>
      <c r="I587" s="68"/>
      <c r="J587" s="70"/>
    </row>
    <row r="588" spans="5:10" hidden="1" x14ac:dyDescent="0.25">
      <c r="E588" s="142"/>
      <c r="F588" s="70"/>
      <c r="G588" s="68"/>
      <c r="H588" s="70"/>
      <c r="I588" s="68"/>
      <c r="J588" s="70"/>
    </row>
    <row r="589" spans="5:10" hidden="1" x14ac:dyDescent="0.25">
      <c r="E589" s="142"/>
      <c r="F589" s="70"/>
      <c r="G589" s="68"/>
      <c r="H589" s="70"/>
      <c r="I589" s="68"/>
      <c r="J589" s="70"/>
    </row>
    <row r="590" spans="5:10" hidden="1" x14ac:dyDescent="0.25">
      <c r="E590" s="142"/>
      <c r="F590" s="70"/>
      <c r="G590" s="68"/>
      <c r="H590" s="70"/>
      <c r="I590" s="68"/>
      <c r="J590" s="70"/>
    </row>
    <row r="591" spans="5:10" hidden="1" x14ac:dyDescent="0.25">
      <c r="E591" s="142"/>
      <c r="F591" s="70"/>
      <c r="G591" s="68"/>
      <c r="H591" s="70"/>
      <c r="I591" s="68"/>
      <c r="J591" s="70"/>
    </row>
    <row r="592" spans="5:10" hidden="1" x14ac:dyDescent="0.25">
      <c r="E592" s="142"/>
      <c r="F592" s="70"/>
      <c r="G592" s="68"/>
      <c r="H592" s="70"/>
      <c r="I592" s="68"/>
      <c r="J592" s="70"/>
    </row>
    <row r="593" spans="5:10" hidden="1" x14ac:dyDescent="0.25">
      <c r="E593" s="142"/>
      <c r="F593" s="70"/>
      <c r="G593" s="68"/>
      <c r="H593" s="70"/>
      <c r="I593" s="68"/>
      <c r="J593" s="70"/>
    </row>
    <row r="594" spans="5:10" hidden="1" x14ac:dyDescent="0.25">
      <c r="E594" s="142"/>
      <c r="F594" s="70"/>
      <c r="G594" s="68"/>
      <c r="H594" s="70"/>
      <c r="I594" s="68"/>
      <c r="J594" s="70"/>
    </row>
    <row r="595" spans="5:10" hidden="1" x14ac:dyDescent="0.25">
      <c r="E595" s="142"/>
      <c r="F595" s="70"/>
      <c r="G595" s="68"/>
      <c r="H595" s="70"/>
      <c r="I595" s="68"/>
      <c r="J595" s="70"/>
    </row>
    <row r="596" spans="5:10" hidden="1" x14ac:dyDescent="0.25">
      <c r="E596" s="142"/>
      <c r="F596" s="70"/>
      <c r="G596" s="68"/>
      <c r="H596" s="70"/>
      <c r="I596" s="68"/>
      <c r="J596" s="70"/>
    </row>
    <row r="597" spans="5:10" hidden="1" x14ac:dyDescent="0.25">
      <c r="E597" s="142"/>
      <c r="F597" s="70"/>
      <c r="G597" s="68"/>
      <c r="H597" s="70"/>
      <c r="I597" s="68"/>
      <c r="J597" s="70"/>
    </row>
    <row r="598" spans="5:10" hidden="1" x14ac:dyDescent="0.25">
      <c r="E598" s="142"/>
      <c r="F598" s="70"/>
      <c r="G598" s="68"/>
      <c r="H598" s="70"/>
      <c r="I598" s="68"/>
      <c r="J598" s="70"/>
    </row>
    <row r="599" spans="5:10" hidden="1" x14ac:dyDescent="0.25">
      <c r="E599" s="142"/>
      <c r="F599" s="70"/>
      <c r="G599" s="68"/>
      <c r="H599" s="70"/>
      <c r="I599" s="68"/>
      <c r="J599" s="70"/>
    </row>
    <row r="600" spans="5:10" hidden="1" x14ac:dyDescent="0.25">
      <c r="E600" s="142"/>
      <c r="F600" s="70"/>
      <c r="G600" s="68"/>
      <c r="H600" s="70"/>
      <c r="I600" s="68"/>
      <c r="J600" s="70"/>
    </row>
    <row r="601" spans="5:10" hidden="1" x14ac:dyDescent="0.25">
      <c r="E601" s="142"/>
      <c r="F601" s="70"/>
      <c r="G601" s="68"/>
      <c r="H601" s="70"/>
      <c r="I601" s="68"/>
      <c r="J601" s="70"/>
    </row>
    <row r="602" spans="5:10" hidden="1" x14ac:dyDescent="0.25">
      <c r="E602" s="142"/>
      <c r="F602" s="70"/>
      <c r="G602" s="68"/>
      <c r="H602" s="70"/>
      <c r="I602" s="68"/>
      <c r="J602" s="70"/>
    </row>
    <row r="603" spans="5:10" hidden="1" x14ac:dyDescent="0.25">
      <c r="E603" s="142"/>
      <c r="F603" s="70"/>
      <c r="G603" s="68"/>
      <c r="H603" s="70"/>
      <c r="I603" s="68"/>
      <c r="J603" s="70"/>
    </row>
    <row r="604" spans="5:10" hidden="1" x14ac:dyDescent="0.25">
      <c r="E604" s="142"/>
      <c r="F604" s="70"/>
      <c r="G604" s="68"/>
      <c r="H604" s="70"/>
      <c r="I604" s="68"/>
      <c r="J604" s="70"/>
    </row>
    <row r="605" spans="5:10" hidden="1" x14ac:dyDescent="0.25">
      <c r="E605" s="142"/>
      <c r="F605" s="70"/>
      <c r="G605" s="68"/>
      <c r="H605" s="70"/>
      <c r="I605" s="68"/>
      <c r="J605" s="70"/>
    </row>
    <row r="606" spans="5:10" hidden="1" x14ac:dyDescent="0.25">
      <c r="E606" s="142"/>
      <c r="F606" s="70"/>
      <c r="G606" s="68"/>
      <c r="H606" s="70"/>
      <c r="I606" s="68"/>
      <c r="J606" s="70"/>
    </row>
    <row r="607" spans="5:10" hidden="1" x14ac:dyDescent="0.25">
      <c r="E607" s="142"/>
      <c r="F607" s="70"/>
      <c r="G607" s="68"/>
      <c r="H607" s="70"/>
      <c r="I607" s="68"/>
      <c r="J607" s="70"/>
    </row>
    <row r="608" spans="5:10" hidden="1" x14ac:dyDescent="0.25">
      <c r="E608" s="142"/>
      <c r="F608" s="70"/>
      <c r="G608" s="68"/>
      <c r="H608" s="70"/>
      <c r="I608" s="68"/>
      <c r="J608" s="70"/>
    </row>
    <row r="609" spans="5:10" hidden="1" x14ac:dyDescent="0.25">
      <c r="E609" s="142"/>
      <c r="F609" s="70"/>
      <c r="G609" s="68"/>
      <c r="H609" s="70"/>
      <c r="I609" s="68"/>
      <c r="J609" s="70"/>
    </row>
    <row r="610" spans="5:10" hidden="1" x14ac:dyDescent="0.25">
      <c r="E610" s="142"/>
      <c r="F610" s="70"/>
      <c r="G610" s="68"/>
      <c r="H610" s="70"/>
      <c r="I610" s="68"/>
      <c r="J610" s="70"/>
    </row>
    <row r="611" spans="5:10" hidden="1" x14ac:dyDescent="0.25">
      <c r="E611" s="142"/>
      <c r="F611" s="70"/>
      <c r="G611" s="68"/>
      <c r="H611" s="70"/>
      <c r="I611" s="68"/>
      <c r="J611" s="70"/>
    </row>
    <row r="612" spans="5:10" hidden="1" x14ac:dyDescent="0.25">
      <c r="E612" s="142"/>
      <c r="F612" s="70"/>
      <c r="G612" s="68"/>
      <c r="H612" s="70"/>
      <c r="I612" s="68"/>
      <c r="J612" s="70"/>
    </row>
    <row r="613" spans="5:10" hidden="1" x14ac:dyDescent="0.25">
      <c r="E613" s="142"/>
      <c r="F613" s="70"/>
      <c r="G613" s="68"/>
      <c r="H613" s="70"/>
      <c r="I613" s="68"/>
      <c r="J613" s="70"/>
    </row>
    <row r="614" spans="5:10" hidden="1" x14ac:dyDescent="0.25">
      <c r="E614" s="142"/>
      <c r="F614" s="70"/>
      <c r="G614" s="68"/>
      <c r="H614" s="70"/>
      <c r="I614" s="68"/>
      <c r="J614" s="70"/>
    </row>
    <row r="615" spans="5:10" hidden="1" x14ac:dyDescent="0.25">
      <c r="E615" s="142"/>
      <c r="F615" s="70"/>
      <c r="G615" s="68"/>
      <c r="H615" s="70"/>
      <c r="I615" s="68"/>
      <c r="J615" s="70"/>
    </row>
    <row r="616" spans="5:10" hidden="1" x14ac:dyDescent="0.25">
      <c r="E616" s="142"/>
      <c r="F616" s="70"/>
      <c r="G616" s="68"/>
      <c r="H616" s="70"/>
      <c r="I616" s="68"/>
      <c r="J616" s="70"/>
    </row>
    <row r="617" spans="5:10" hidden="1" x14ac:dyDescent="0.25">
      <c r="E617" s="142"/>
      <c r="F617" s="70"/>
      <c r="G617" s="68"/>
      <c r="H617" s="70"/>
      <c r="I617" s="68"/>
      <c r="J617" s="70"/>
    </row>
    <row r="618" spans="5:10" hidden="1" x14ac:dyDescent="0.25">
      <c r="E618" s="142"/>
      <c r="F618" s="70"/>
      <c r="G618" s="68"/>
      <c r="H618" s="70"/>
      <c r="I618" s="68"/>
      <c r="J618" s="70"/>
    </row>
    <row r="619" spans="5:10" hidden="1" x14ac:dyDescent="0.25">
      <c r="E619" s="142"/>
      <c r="F619" s="70"/>
      <c r="G619" s="68"/>
      <c r="H619" s="70"/>
      <c r="I619" s="68"/>
      <c r="J619" s="70"/>
    </row>
    <row r="620" spans="5:10" hidden="1" x14ac:dyDescent="0.25">
      <c r="E620" s="142"/>
      <c r="F620" s="70"/>
      <c r="G620" s="68"/>
      <c r="H620" s="70"/>
      <c r="I620" s="68"/>
      <c r="J620" s="70"/>
    </row>
    <row r="621" spans="5:10" hidden="1" x14ac:dyDescent="0.25">
      <c r="E621" s="142"/>
      <c r="F621" s="70"/>
      <c r="G621" s="68"/>
      <c r="H621" s="70"/>
      <c r="I621" s="68"/>
      <c r="J621" s="70"/>
    </row>
    <row r="622" spans="5:10" hidden="1" x14ac:dyDescent="0.25">
      <c r="E622" s="142"/>
      <c r="F622" s="70"/>
      <c r="G622" s="68"/>
      <c r="H622" s="70"/>
      <c r="I622" s="68"/>
      <c r="J622" s="70"/>
    </row>
    <row r="623" spans="5:10" hidden="1" x14ac:dyDescent="0.25">
      <c r="E623" s="142"/>
      <c r="F623" s="70"/>
      <c r="G623" s="68"/>
      <c r="H623" s="70"/>
      <c r="I623" s="68"/>
      <c r="J623" s="70"/>
    </row>
    <row r="624" spans="5:10" hidden="1" x14ac:dyDescent="0.25">
      <c r="E624" s="142"/>
      <c r="F624" s="70"/>
      <c r="G624" s="68"/>
      <c r="H624" s="70"/>
      <c r="I624" s="68"/>
      <c r="J624" s="70"/>
    </row>
    <row r="625" spans="5:10" hidden="1" x14ac:dyDescent="0.25">
      <c r="E625" s="142"/>
      <c r="F625" s="70"/>
      <c r="G625" s="68"/>
      <c r="H625" s="70"/>
      <c r="I625" s="68"/>
      <c r="J625" s="70"/>
    </row>
    <row r="626" spans="5:10" hidden="1" x14ac:dyDescent="0.25">
      <c r="E626" s="142"/>
      <c r="F626" s="70"/>
      <c r="G626" s="68"/>
      <c r="H626" s="70"/>
      <c r="I626" s="68"/>
      <c r="J626" s="70"/>
    </row>
    <row r="627" spans="5:10" hidden="1" x14ac:dyDescent="0.25">
      <c r="E627" s="142"/>
      <c r="F627" s="70"/>
      <c r="G627" s="68"/>
      <c r="H627" s="70"/>
      <c r="I627" s="68"/>
      <c r="J627" s="70"/>
    </row>
    <row r="628" spans="5:10" hidden="1" x14ac:dyDescent="0.25">
      <c r="E628" s="142"/>
      <c r="F628" s="70"/>
      <c r="G628" s="68"/>
      <c r="H628" s="70"/>
      <c r="I628" s="68"/>
      <c r="J628" s="70"/>
    </row>
    <row r="629" spans="5:10" hidden="1" x14ac:dyDescent="0.25">
      <c r="E629" s="142"/>
      <c r="F629" s="70"/>
      <c r="G629" s="68"/>
      <c r="H629" s="70"/>
      <c r="I629" s="68"/>
      <c r="J629" s="70"/>
    </row>
    <row r="630" spans="5:10" hidden="1" x14ac:dyDescent="0.25">
      <c r="E630" s="142"/>
      <c r="F630" s="70"/>
      <c r="G630" s="68"/>
      <c r="H630" s="70"/>
      <c r="I630" s="68"/>
      <c r="J630" s="70"/>
    </row>
    <row r="631" spans="5:10" hidden="1" x14ac:dyDescent="0.25">
      <c r="E631" s="142"/>
      <c r="F631" s="70"/>
      <c r="G631" s="68"/>
      <c r="H631" s="70"/>
      <c r="I631" s="68"/>
      <c r="J631" s="70"/>
    </row>
    <row r="632" spans="5:10" hidden="1" x14ac:dyDescent="0.25">
      <c r="E632" s="142"/>
      <c r="F632" s="70"/>
      <c r="G632" s="68"/>
      <c r="H632" s="70"/>
      <c r="I632" s="68"/>
      <c r="J632" s="70"/>
    </row>
    <row r="633" spans="5:10" hidden="1" x14ac:dyDescent="0.25">
      <c r="E633" s="142"/>
      <c r="F633" s="70"/>
      <c r="G633" s="68"/>
      <c r="H633" s="70"/>
      <c r="I633" s="68"/>
      <c r="J633" s="70"/>
    </row>
    <row r="634" spans="5:10" hidden="1" x14ac:dyDescent="0.25">
      <c r="E634" s="142"/>
      <c r="F634" s="70"/>
      <c r="G634" s="68"/>
      <c r="H634" s="70"/>
      <c r="I634" s="68"/>
      <c r="J634" s="70"/>
    </row>
    <row r="635" spans="5:10" hidden="1" x14ac:dyDescent="0.25">
      <c r="E635" s="142"/>
      <c r="F635" s="70"/>
      <c r="G635" s="68"/>
      <c r="H635" s="70"/>
      <c r="I635" s="68"/>
      <c r="J635" s="70"/>
    </row>
    <row r="636" spans="5:10" hidden="1" x14ac:dyDescent="0.25">
      <c r="E636" s="142"/>
      <c r="F636" s="70"/>
      <c r="G636" s="68"/>
      <c r="H636" s="70"/>
      <c r="I636" s="68"/>
      <c r="J636" s="70"/>
    </row>
    <row r="637" spans="5:10" hidden="1" x14ac:dyDescent="0.25">
      <c r="E637" s="142"/>
      <c r="F637" s="70"/>
      <c r="G637" s="68"/>
      <c r="H637" s="70"/>
      <c r="I637" s="68"/>
      <c r="J637" s="70"/>
    </row>
    <row r="638" spans="5:10" hidden="1" x14ac:dyDescent="0.25">
      <c r="E638" s="142"/>
      <c r="F638" s="70"/>
      <c r="G638" s="68"/>
      <c r="H638" s="70"/>
      <c r="I638" s="68"/>
      <c r="J638" s="70"/>
    </row>
    <row r="639" spans="5:10" hidden="1" x14ac:dyDescent="0.25">
      <c r="E639" s="142"/>
      <c r="F639" s="70"/>
      <c r="G639" s="68"/>
      <c r="H639" s="70"/>
      <c r="I639" s="68"/>
      <c r="J639" s="70"/>
    </row>
    <row r="640" spans="5:10" hidden="1" x14ac:dyDescent="0.25">
      <c r="E640" s="142"/>
      <c r="F640" s="70"/>
      <c r="G640" s="68"/>
      <c r="H640" s="70"/>
      <c r="I640" s="68"/>
      <c r="J640" s="70"/>
    </row>
    <row r="641" spans="5:10" hidden="1" x14ac:dyDescent="0.25">
      <c r="E641" s="142"/>
      <c r="F641" s="70"/>
      <c r="G641" s="68"/>
      <c r="H641" s="70"/>
      <c r="I641" s="68"/>
      <c r="J641" s="70"/>
    </row>
    <row r="642" spans="5:10" hidden="1" x14ac:dyDescent="0.25">
      <c r="E642" s="142"/>
      <c r="F642" s="70"/>
      <c r="G642" s="68"/>
      <c r="H642" s="70"/>
      <c r="I642" s="68"/>
      <c r="J642" s="70"/>
    </row>
    <row r="643" spans="5:10" hidden="1" x14ac:dyDescent="0.25">
      <c r="E643" s="142"/>
      <c r="F643" s="70"/>
      <c r="G643" s="68"/>
      <c r="H643" s="70"/>
      <c r="I643" s="68"/>
      <c r="J643" s="70"/>
    </row>
    <row r="644" spans="5:10" hidden="1" x14ac:dyDescent="0.25">
      <c r="E644" s="142"/>
      <c r="F644" s="70"/>
      <c r="G644" s="68"/>
      <c r="H644" s="70"/>
      <c r="I644" s="68"/>
      <c r="J644" s="70"/>
    </row>
    <row r="645" spans="5:10" hidden="1" x14ac:dyDescent="0.25">
      <c r="E645" s="142"/>
      <c r="F645" s="70"/>
      <c r="G645" s="68"/>
      <c r="H645" s="70"/>
      <c r="I645" s="68"/>
      <c r="J645" s="70"/>
    </row>
    <row r="646" spans="5:10" hidden="1" x14ac:dyDescent="0.25">
      <c r="E646" s="142"/>
      <c r="F646" s="70"/>
      <c r="G646" s="68"/>
      <c r="H646" s="70"/>
      <c r="I646" s="68"/>
      <c r="J646" s="70"/>
    </row>
    <row r="647" spans="5:10" hidden="1" x14ac:dyDescent="0.25">
      <c r="E647" s="142"/>
      <c r="F647" s="70"/>
      <c r="G647" s="68"/>
      <c r="H647" s="70"/>
      <c r="I647" s="68"/>
      <c r="J647" s="70"/>
    </row>
    <row r="648" spans="5:10" hidden="1" x14ac:dyDescent="0.25">
      <c r="E648" s="142"/>
      <c r="F648" s="70"/>
      <c r="G648" s="68"/>
      <c r="H648" s="70"/>
      <c r="I648" s="68"/>
      <c r="J648" s="70"/>
    </row>
    <row r="649" spans="5:10" hidden="1" x14ac:dyDescent="0.25">
      <c r="E649" s="142"/>
      <c r="F649" s="70"/>
      <c r="G649" s="68"/>
      <c r="H649" s="70"/>
      <c r="I649" s="68"/>
      <c r="J649" s="70"/>
    </row>
    <row r="650" spans="5:10" hidden="1" x14ac:dyDescent="0.25">
      <c r="E650" s="142"/>
      <c r="F650" s="70"/>
      <c r="G650" s="68"/>
      <c r="H650" s="70"/>
      <c r="I650" s="68"/>
      <c r="J650" s="70"/>
    </row>
    <row r="651" spans="5:10" hidden="1" x14ac:dyDescent="0.25">
      <c r="E651" s="142"/>
      <c r="F651" s="70"/>
      <c r="G651" s="68"/>
      <c r="H651" s="70"/>
      <c r="I651" s="68"/>
      <c r="J651" s="70"/>
    </row>
    <row r="652" spans="5:10" hidden="1" x14ac:dyDescent="0.25">
      <c r="E652" s="142"/>
      <c r="F652" s="70"/>
      <c r="G652" s="68"/>
      <c r="H652" s="70"/>
      <c r="I652" s="68"/>
      <c r="J652" s="70"/>
    </row>
    <row r="653" spans="5:10" hidden="1" x14ac:dyDescent="0.25">
      <c r="E653" s="142"/>
      <c r="F653" s="70"/>
      <c r="G653" s="68"/>
      <c r="H653" s="70"/>
      <c r="I653" s="68"/>
      <c r="J653" s="70"/>
    </row>
    <row r="654" spans="5:10" hidden="1" x14ac:dyDescent="0.25">
      <c r="E654" s="142"/>
      <c r="F654" s="70"/>
      <c r="G654" s="68"/>
      <c r="H654" s="70"/>
      <c r="I654" s="68"/>
      <c r="J654" s="70"/>
    </row>
    <row r="655" spans="5:10" hidden="1" x14ac:dyDescent="0.25">
      <c r="E655" s="142"/>
      <c r="F655" s="70"/>
      <c r="G655" s="68"/>
      <c r="H655" s="70"/>
      <c r="I655" s="68"/>
      <c r="J655" s="70"/>
    </row>
    <row r="656" spans="5:10" hidden="1" x14ac:dyDescent="0.25">
      <c r="E656" s="142"/>
      <c r="F656" s="70"/>
      <c r="G656" s="68"/>
      <c r="H656" s="70"/>
      <c r="I656" s="68"/>
      <c r="J656" s="70"/>
    </row>
    <row r="657" spans="5:10" hidden="1" x14ac:dyDescent="0.25">
      <c r="E657" s="142"/>
      <c r="F657" s="70"/>
      <c r="G657" s="68"/>
      <c r="H657" s="70"/>
      <c r="I657" s="68"/>
      <c r="J657" s="70"/>
    </row>
    <row r="658" spans="5:10" hidden="1" x14ac:dyDescent="0.25">
      <c r="E658" s="142"/>
      <c r="F658" s="70"/>
      <c r="G658" s="68"/>
      <c r="H658" s="70"/>
      <c r="I658" s="68"/>
      <c r="J658" s="70"/>
    </row>
    <row r="659" spans="5:10" hidden="1" x14ac:dyDescent="0.25">
      <c r="E659" s="142"/>
      <c r="F659" s="70"/>
      <c r="G659" s="68"/>
      <c r="H659" s="70"/>
      <c r="I659" s="68"/>
      <c r="J659" s="70"/>
    </row>
    <row r="660" spans="5:10" hidden="1" x14ac:dyDescent="0.25">
      <c r="E660" s="142"/>
      <c r="F660" s="70"/>
      <c r="G660" s="68"/>
      <c r="H660" s="70"/>
      <c r="I660" s="68"/>
      <c r="J660" s="70"/>
    </row>
    <row r="661" spans="5:10" hidden="1" x14ac:dyDescent="0.25">
      <c r="E661" s="142"/>
      <c r="F661" s="70"/>
      <c r="G661" s="68"/>
      <c r="H661" s="70"/>
      <c r="I661" s="68"/>
      <c r="J661" s="70"/>
    </row>
    <row r="662" spans="5:10" hidden="1" x14ac:dyDescent="0.25">
      <c r="E662" s="142"/>
      <c r="F662" s="70"/>
      <c r="G662" s="68"/>
      <c r="H662" s="70"/>
      <c r="I662" s="68"/>
      <c r="J662" s="70"/>
    </row>
    <row r="663" spans="5:10" hidden="1" x14ac:dyDescent="0.25">
      <c r="E663" s="142"/>
      <c r="F663" s="70"/>
      <c r="G663" s="68"/>
      <c r="H663" s="70"/>
      <c r="I663" s="68"/>
      <c r="J663" s="70"/>
    </row>
    <row r="664" spans="5:10" hidden="1" x14ac:dyDescent="0.25">
      <c r="E664" s="142"/>
      <c r="F664" s="70"/>
      <c r="G664" s="68"/>
      <c r="H664" s="70"/>
      <c r="I664" s="68"/>
      <c r="J664" s="70"/>
    </row>
    <row r="665" spans="5:10" hidden="1" x14ac:dyDescent="0.25">
      <c r="E665" s="142"/>
      <c r="F665" s="70"/>
      <c r="G665" s="68"/>
      <c r="H665" s="70"/>
      <c r="I665" s="68"/>
      <c r="J665" s="70"/>
    </row>
    <row r="666" spans="5:10" hidden="1" x14ac:dyDescent="0.25">
      <c r="E666" s="142"/>
      <c r="F666" s="70"/>
      <c r="G666" s="68"/>
      <c r="H666" s="70"/>
      <c r="I666" s="68"/>
      <c r="J666" s="70"/>
    </row>
    <row r="667" spans="5:10" hidden="1" x14ac:dyDescent="0.25">
      <c r="E667" s="142"/>
      <c r="F667" s="70"/>
      <c r="G667" s="68"/>
      <c r="H667" s="70"/>
      <c r="I667" s="68"/>
      <c r="J667" s="70"/>
    </row>
    <row r="668" spans="5:10" hidden="1" x14ac:dyDescent="0.25">
      <c r="E668" s="142"/>
      <c r="F668" s="70"/>
      <c r="G668" s="68"/>
      <c r="H668" s="70"/>
      <c r="I668" s="68"/>
      <c r="J668" s="70"/>
    </row>
    <row r="669" spans="5:10" hidden="1" x14ac:dyDescent="0.25">
      <c r="E669" s="142"/>
      <c r="F669" s="70"/>
      <c r="G669" s="68"/>
      <c r="H669" s="70"/>
      <c r="I669" s="68"/>
      <c r="J669" s="70"/>
    </row>
    <row r="670" spans="5:10" hidden="1" x14ac:dyDescent="0.25">
      <c r="E670" s="142"/>
      <c r="F670" s="70"/>
      <c r="G670" s="68"/>
      <c r="H670" s="70"/>
      <c r="I670" s="68"/>
      <c r="J670" s="70"/>
    </row>
    <row r="671" spans="5:10" hidden="1" x14ac:dyDescent="0.25">
      <c r="E671" s="142"/>
      <c r="F671" s="70"/>
      <c r="G671" s="68"/>
      <c r="H671" s="70"/>
      <c r="I671" s="68"/>
      <c r="J671" s="70"/>
    </row>
    <row r="672" spans="5:10" hidden="1" x14ac:dyDescent="0.25">
      <c r="E672" s="142"/>
      <c r="F672" s="70"/>
      <c r="G672" s="68"/>
      <c r="H672" s="70"/>
      <c r="I672" s="68"/>
      <c r="J672" s="70"/>
    </row>
    <row r="673" spans="5:10" hidden="1" x14ac:dyDescent="0.25">
      <c r="E673" s="142"/>
      <c r="F673" s="70"/>
      <c r="G673" s="68"/>
      <c r="H673" s="70"/>
      <c r="I673" s="68"/>
      <c r="J673" s="70"/>
    </row>
    <row r="674" spans="5:10" hidden="1" x14ac:dyDescent="0.25">
      <c r="E674" s="142"/>
      <c r="F674" s="70"/>
      <c r="G674" s="68"/>
      <c r="H674" s="70"/>
      <c r="I674" s="68"/>
      <c r="J674" s="70"/>
    </row>
    <row r="675" spans="5:10" hidden="1" x14ac:dyDescent="0.25">
      <c r="E675" s="142"/>
      <c r="F675" s="70"/>
      <c r="G675" s="68"/>
      <c r="H675" s="70"/>
      <c r="I675" s="68"/>
      <c r="J675" s="70"/>
    </row>
    <row r="676" spans="5:10" hidden="1" x14ac:dyDescent="0.25">
      <c r="E676" s="142"/>
      <c r="F676" s="70"/>
      <c r="G676" s="68"/>
      <c r="H676" s="70"/>
      <c r="I676" s="68"/>
      <c r="J676" s="70"/>
    </row>
    <row r="677" spans="5:10" hidden="1" x14ac:dyDescent="0.25">
      <c r="E677" s="142"/>
      <c r="F677" s="70"/>
      <c r="G677" s="68"/>
      <c r="H677" s="70"/>
      <c r="I677" s="68"/>
      <c r="J677" s="70"/>
    </row>
    <row r="678" spans="5:10" hidden="1" x14ac:dyDescent="0.25">
      <c r="E678" s="142"/>
      <c r="F678" s="70"/>
      <c r="G678" s="68"/>
      <c r="H678" s="70"/>
      <c r="I678" s="68"/>
      <c r="J678" s="70"/>
    </row>
    <row r="679" spans="5:10" hidden="1" x14ac:dyDescent="0.25">
      <c r="E679" s="142"/>
      <c r="F679" s="70"/>
      <c r="G679" s="68"/>
      <c r="H679" s="70"/>
      <c r="I679" s="68"/>
      <c r="J679" s="70"/>
    </row>
    <row r="680" spans="5:10" hidden="1" x14ac:dyDescent="0.25">
      <c r="E680" s="142"/>
      <c r="F680" s="70"/>
      <c r="G680" s="68"/>
      <c r="H680" s="70"/>
      <c r="I680" s="68"/>
      <c r="J680" s="70"/>
    </row>
    <row r="681" spans="5:10" hidden="1" x14ac:dyDescent="0.25">
      <c r="E681" s="142"/>
      <c r="F681" s="70"/>
      <c r="G681" s="68"/>
      <c r="H681" s="70"/>
      <c r="I681" s="68"/>
      <c r="J681" s="70"/>
    </row>
    <row r="682" spans="5:10" hidden="1" x14ac:dyDescent="0.25">
      <c r="E682" s="142"/>
      <c r="F682" s="70"/>
      <c r="G682" s="68"/>
      <c r="H682" s="70"/>
      <c r="I682" s="68"/>
      <c r="J682" s="70"/>
    </row>
    <row r="683" spans="5:10" hidden="1" x14ac:dyDescent="0.25">
      <c r="E683" s="142"/>
      <c r="F683" s="70"/>
      <c r="G683" s="68"/>
      <c r="H683" s="70"/>
      <c r="I683" s="68"/>
      <c r="J683" s="70"/>
    </row>
    <row r="684" spans="5:10" hidden="1" x14ac:dyDescent="0.25">
      <c r="E684" s="142"/>
      <c r="F684" s="70"/>
      <c r="G684" s="68"/>
      <c r="H684" s="70"/>
      <c r="I684" s="68"/>
      <c r="J684" s="70"/>
    </row>
    <row r="685" spans="5:10" hidden="1" x14ac:dyDescent="0.25">
      <c r="E685" s="142"/>
      <c r="F685" s="70"/>
      <c r="G685" s="68"/>
      <c r="H685" s="70"/>
      <c r="I685" s="68"/>
      <c r="J685" s="70"/>
    </row>
    <row r="686" spans="5:10" hidden="1" x14ac:dyDescent="0.25">
      <c r="E686" s="142"/>
      <c r="F686" s="70"/>
      <c r="G686" s="68"/>
      <c r="H686" s="70"/>
      <c r="I686" s="68"/>
      <c r="J686" s="70"/>
    </row>
    <row r="687" spans="5:10" hidden="1" x14ac:dyDescent="0.25">
      <c r="E687" s="142"/>
      <c r="F687" s="70"/>
      <c r="G687" s="68"/>
      <c r="H687" s="70"/>
      <c r="I687" s="68"/>
      <c r="J687" s="70"/>
    </row>
    <row r="688" spans="5:10" hidden="1" x14ac:dyDescent="0.25">
      <c r="E688" s="142"/>
      <c r="F688" s="70"/>
      <c r="G688" s="68"/>
      <c r="H688" s="70"/>
      <c r="I688" s="68"/>
      <c r="J688" s="70"/>
    </row>
    <row r="689" spans="5:10" hidden="1" x14ac:dyDescent="0.25">
      <c r="E689" s="142"/>
      <c r="F689" s="70"/>
      <c r="G689" s="68"/>
      <c r="H689" s="70"/>
      <c r="I689" s="68"/>
      <c r="J689" s="70"/>
    </row>
    <row r="690" spans="5:10" hidden="1" x14ac:dyDescent="0.25">
      <c r="E690" s="142"/>
      <c r="F690" s="70"/>
      <c r="G690" s="68"/>
      <c r="H690" s="70"/>
      <c r="I690" s="68"/>
      <c r="J690" s="70"/>
    </row>
    <row r="691" spans="5:10" hidden="1" x14ac:dyDescent="0.25">
      <c r="E691" s="142"/>
      <c r="F691" s="70"/>
      <c r="G691" s="68"/>
      <c r="H691" s="70"/>
      <c r="I691" s="68"/>
      <c r="J691" s="70"/>
    </row>
    <row r="692" spans="5:10" hidden="1" x14ac:dyDescent="0.25">
      <c r="E692" s="142"/>
      <c r="F692" s="70"/>
      <c r="G692" s="68"/>
      <c r="H692" s="70"/>
      <c r="I692" s="68"/>
      <c r="J692" s="70"/>
    </row>
    <row r="693" spans="5:10" hidden="1" x14ac:dyDescent="0.25">
      <c r="E693" s="142"/>
      <c r="F693" s="70"/>
      <c r="G693" s="68"/>
      <c r="H693" s="70"/>
      <c r="I693" s="68"/>
      <c r="J693" s="70"/>
    </row>
    <row r="694" spans="5:10" hidden="1" x14ac:dyDescent="0.25">
      <c r="E694" s="142"/>
      <c r="F694" s="70"/>
      <c r="G694" s="68"/>
      <c r="H694" s="70"/>
      <c r="I694" s="68"/>
      <c r="J694" s="70"/>
    </row>
    <row r="695" spans="5:10" hidden="1" x14ac:dyDescent="0.25">
      <c r="E695" s="142"/>
      <c r="F695" s="70"/>
      <c r="G695" s="68"/>
      <c r="H695" s="70"/>
      <c r="I695" s="68"/>
      <c r="J695" s="70"/>
    </row>
    <row r="696" spans="5:10" hidden="1" x14ac:dyDescent="0.25">
      <c r="E696" s="142"/>
      <c r="F696" s="70"/>
      <c r="G696" s="68"/>
      <c r="H696" s="70"/>
      <c r="I696" s="68"/>
      <c r="J696" s="70"/>
    </row>
    <row r="697" spans="5:10" hidden="1" x14ac:dyDescent="0.25">
      <c r="E697" s="142"/>
      <c r="F697" s="70"/>
      <c r="G697" s="68"/>
      <c r="H697" s="70"/>
      <c r="I697" s="68"/>
      <c r="J697" s="70"/>
    </row>
    <row r="698" spans="5:10" hidden="1" x14ac:dyDescent="0.25">
      <c r="E698" s="142"/>
      <c r="F698" s="70"/>
      <c r="G698" s="68"/>
      <c r="H698" s="70"/>
      <c r="I698" s="68"/>
      <c r="J698" s="70"/>
    </row>
    <row r="699" spans="5:10" hidden="1" x14ac:dyDescent="0.25">
      <c r="E699" s="142"/>
      <c r="F699" s="70"/>
      <c r="G699" s="68"/>
      <c r="H699" s="70"/>
      <c r="I699" s="68"/>
      <c r="J699" s="70"/>
    </row>
    <row r="700" spans="5:10" hidden="1" x14ac:dyDescent="0.25">
      <c r="E700" s="142"/>
      <c r="F700" s="70"/>
      <c r="G700" s="68"/>
      <c r="H700" s="70"/>
      <c r="I700" s="68"/>
      <c r="J700" s="70"/>
    </row>
    <row r="701" spans="5:10" hidden="1" x14ac:dyDescent="0.25">
      <c r="E701" s="142"/>
      <c r="F701" s="70"/>
      <c r="G701" s="68"/>
      <c r="H701" s="70"/>
      <c r="I701" s="68"/>
      <c r="J701" s="70"/>
    </row>
    <row r="702" spans="5:10" hidden="1" x14ac:dyDescent="0.25">
      <c r="E702" s="142"/>
      <c r="F702" s="70"/>
      <c r="G702" s="68"/>
      <c r="H702" s="70"/>
      <c r="I702" s="68"/>
      <c r="J702" s="70"/>
    </row>
    <row r="703" spans="5:10" hidden="1" x14ac:dyDescent="0.25">
      <c r="E703" s="142"/>
      <c r="F703" s="70"/>
      <c r="G703" s="68"/>
      <c r="H703" s="70"/>
      <c r="I703" s="68"/>
      <c r="J703" s="70"/>
    </row>
    <row r="704" spans="5:10" hidden="1" x14ac:dyDescent="0.25">
      <c r="E704" s="142"/>
      <c r="F704" s="70"/>
      <c r="G704" s="68"/>
      <c r="H704" s="70"/>
      <c r="I704" s="68"/>
      <c r="J704" s="70"/>
    </row>
    <row r="705" spans="5:10" hidden="1" x14ac:dyDescent="0.25">
      <c r="E705" s="142"/>
      <c r="F705" s="70"/>
      <c r="G705" s="68"/>
      <c r="H705" s="70"/>
      <c r="I705" s="68"/>
      <c r="J705" s="70"/>
    </row>
    <row r="706" spans="5:10" hidden="1" x14ac:dyDescent="0.25">
      <c r="E706" s="142"/>
      <c r="F706" s="70"/>
      <c r="G706" s="68"/>
      <c r="H706" s="70"/>
      <c r="I706" s="68"/>
      <c r="J706" s="70"/>
    </row>
    <row r="707" spans="5:10" hidden="1" x14ac:dyDescent="0.25">
      <c r="E707" s="142"/>
      <c r="F707" s="70"/>
      <c r="G707" s="68"/>
      <c r="H707" s="70"/>
      <c r="I707" s="68"/>
      <c r="J707" s="70"/>
    </row>
    <row r="708" spans="5:10" hidden="1" x14ac:dyDescent="0.25">
      <c r="E708" s="142"/>
      <c r="F708" s="70"/>
      <c r="G708" s="68"/>
      <c r="H708" s="70"/>
      <c r="I708" s="68"/>
      <c r="J708" s="70"/>
    </row>
    <row r="709" spans="5:10" hidden="1" x14ac:dyDescent="0.25">
      <c r="E709" s="142"/>
      <c r="F709" s="70"/>
      <c r="G709" s="68"/>
      <c r="H709" s="70"/>
      <c r="I709" s="68"/>
      <c r="J709" s="70"/>
    </row>
    <row r="710" spans="5:10" hidden="1" x14ac:dyDescent="0.25">
      <c r="E710" s="142"/>
      <c r="F710" s="70"/>
      <c r="G710" s="68"/>
      <c r="H710" s="70"/>
      <c r="I710" s="68"/>
      <c r="J710" s="70"/>
    </row>
    <row r="711" spans="5:10" hidden="1" x14ac:dyDescent="0.25">
      <c r="E711" s="142"/>
      <c r="F711" s="70"/>
      <c r="G711" s="68"/>
      <c r="H711" s="70"/>
      <c r="I711" s="68"/>
      <c r="J711" s="70"/>
    </row>
    <row r="712" spans="5:10" hidden="1" x14ac:dyDescent="0.25">
      <c r="E712" s="142"/>
      <c r="F712" s="70"/>
      <c r="G712" s="68"/>
      <c r="H712" s="70"/>
      <c r="I712" s="68"/>
      <c r="J712" s="70"/>
    </row>
    <row r="713" spans="5:10" hidden="1" x14ac:dyDescent="0.25">
      <c r="E713" s="142"/>
      <c r="F713" s="70"/>
      <c r="G713" s="68"/>
      <c r="H713" s="70"/>
      <c r="I713" s="68"/>
      <c r="J713" s="70"/>
    </row>
    <row r="714" spans="5:10" hidden="1" x14ac:dyDescent="0.25">
      <c r="E714" s="142"/>
      <c r="F714" s="70"/>
      <c r="G714" s="68"/>
      <c r="H714" s="70"/>
      <c r="I714" s="68"/>
      <c r="J714" s="70"/>
    </row>
    <row r="715" spans="5:10" hidden="1" x14ac:dyDescent="0.25">
      <c r="E715" s="142"/>
      <c r="F715" s="70"/>
      <c r="G715" s="68"/>
      <c r="H715" s="70"/>
      <c r="I715" s="68"/>
      <c r="J715" s="70"/>
    </row>
    <row r="716" spans="5:10" hidden="1" x14ac:dyDescent="0.25">
      <c r="E716" s="142"/>
      <c r="F716" s="70"/>
      <c r="G716" s="68"/>
      <c r="H716" s="70"/>
      <c r="I716" s="68"/>
      <c r="J716" s="70"/>
    </row>
    <row r="717" spans="5:10" hidden="1" x14ac:dyDescent="0.25">
      <c r="E717" s="142"/>
      <c r="F717" s="70"/>
      <c r="G717" s="68"/>
      <c r="H717" s="70"/>
      <c r="I717" s="68"/>
      <c r="J717" s="70"/>
    </row>
    <row r="718" spans="5:10" hidden="1" x14ac:dyDescent="0.25">
      <c r="E718" s="142"/>
      <c r="F718" s="70"/>
      <c r="G718" s="68"/>
      <c r="H718" s="70"/>
      <c r="I718" s="68"/>
      <c r="J718" s="70"/>
    </row>
    <row r="719" spans="5:10" hidden="1" x14ac:dyDescent="0.25">
      <c r="E719" s="142"/>
      <c r="F719" s="70"/>
      <c r="G719" s="68"/>
      <c r="H719" s="70"/>
      <c r="I719" s="68"/>
      <c r="J719" s="70"/>
    </row>
    <row r="720" spans="5:10" hidden="1" x14ac:dyDescent="0.25">
      <c r="E720" s="142"/>
      <c r="F720" s="70"/>
      <c r="G720" s="68"/>
      <c r="H720" s="70"/>
      <c r="I720" s="68"/>
      <c r="J720" s="70"/>
    </row>
    <row r="721" spans="5:10" hidden="1" x14ac:dyDescent="0.25">
      <c r="E721" s="142"/>
      <c r="F721" s="70"/>
      <c r="G721" s="68"/>
      <c r="H721" s="70"/>
      <c r="I721" s="68"/>
      <c r="J721" s="70"/>
    </row>
    <row r="722" spans="5:10" hidden="1" x14ac:dyDescent="0.25">
      <c r="E722" s="142"/>
      <c r="F722" s="70"/>
      <c r="G722" s="68"/>
      <c r="H722" s="70"/>
      <c r="I722" s="68"/>
      <c r="J722" s="70"/>
    </row>
    <row r="723" spans="5:10" hidden="1" x14ac:dyDescent="0.25">
      <c r="E723" s="142"/>
      <c r="F723" s="70"/>
      <c r="G723" s="68"/>
      <c r="H723" s="70"/>
      <c r="I723" s="68"/>
      <c r="J723" s="70"/>
    </row>
    <row r="724" spans="5:10" hidden="1" x14ac:dyDescent="0.25">
      <c r="E724" s="142"/>
      <c r="F724" s="70"/>
      <c r="G724" s="68"/>
      <c r="H724" s="70"/>
      <c r="I724" s="68"/>
      <c r="J724" s="70"/>
    </row>
    <row r="725" spans="5:10" hidden="1" x14ac:dyDescent="0.25">
      <c r="E725" s="142"/>
      <c r="F725" s="70"/>
      <c r="G725" s="68"/>
      <c r="H725" s="70"/>
      <c r="I725" s="68"/>
      <c r="J725" s="70"/>
    </row>
    <row r="726" spans="5:10" hidden="1" x14ac:dyDescent="0.25">
      <c r="E726" s="142"/>
      <c r="F726" s="70"/>
      <c r="G726" s="68"/>
      <c r="H726" s="70"/>
      <c r="I726" s="68"/>
      <c r="J726" s="70"/>
    </row>
    <row r="727" spans="5:10" hidden="1" x14ac:dyDescent="0.25">
      <c r="E727" s="142"/>
      <c r="F727" s="70"/>
      <c r="G727" s="68"/>
      <c r="H727" s="70"/>
      <c r="I727" s="68"/>
      <c r="J727" s="70"/>
    </row>
    <row r="728" spans="5:10" hidden="1" x14ac:dyDescent="0.25">
      <c r="E728" s="142"/>
      <c r="F728" s="70"/>
      <c r="G728" s="68"/>
      <c r="H728" s="70"/>
      <c r="I728" s="68"/>
      <c r="J728" s="70"/>
    </row>
    <row r="729" spans="5:10" hidden="1" x14ac:dyDescent="0.25">
      <c r="E729" s="142"/>
      <c r="F729" s="70"/>
      <c r="G729" s="68"/>
      <c r="H729" s="70"/>
      <c r="I729" s="68"/>
      <c r="J729" s="70"/>
    </row>
    <row r="730" spans="5:10" hidden="1" x14ac:dyDescent="0.25">
      <c r="E730" s="142"/>
      <c r="F730" s="70"/>
      <c r="G730" s="68"/>
      <c r="H730" s="70"/>
      <c r="I730" s="68"/>
      <c r="J730" s="70"/>
    </row>
    <row r="731" spans="5:10" hidden="1" x14ac:dyDescent="0.25">
      <c r="E731" s="142"/>
      <c r="F731" s="70"/>
      <c r="G731" s="68"/>
      <c r="H731" s="70"/>
      <c r="I731" s="68"/>
      <c r="J731" s="70"/>
    </row>
    <row r="732" spans="5:10" hidden="1" x14ac:dyDescent="0.25">
      <c r="E732" s="142"/>
      <c r="F732" s="70"/>
      <c r="G732" s="68"/>
      <c r="H732" s="70"/>
      <c r="I732" s="68"/>
      <c r="J732" s="70"/>
    </row>
    <row r="733" spans="5:10" hidden="1" x14ac:dyDescent="0.25">
      <c r="E733" s="142"/>
      <c r="F733" s="70"/>
      <c r="G733" s="68"/>
      <c r="H733" s="70"/>
      <c r="I733" s="68"/>
      <c r="J733" s="70"/>
    </row>
    <row r="734" spans="5:10" hidden="1" x14ac:dyDescent="0.25">
      <c r="E734" s="142"/>
      <c r="F734" s="70"/>
      <c r="G734" s="68"/>
      <c r="H734" s="70"/>
      <c r="I734" s="68"/>
      <c r="J734" s="70"/>
    </row>
    <row r="735" spans="5:10" hidden="1" x14ac:dyDescent="0.25">
      <c r="E735" s="142"/>
      <c r="F735" s="70"/>
      <c r="G735" s="68"/>
      <c r="H735" s="70"/>
      <c r="I735" s="68"/>
      <c r="J735" s="70"/>
    </row>
    <row r="736" spans="5:10" hidden="1" x14ac:dyDescent="0.25">
      <c r="E736" s="142"/>
      <c r="F736" s="70"/>
      <c r="G736" s="68"/>
      <c r="H736" s="70"/>
      <c r="I736" s="68"/>
      <c r="J736" s="70"/>
    </row>
    <row r="737" spans="5:10" hidden="1" x14ac:dyDescent="0.25">
      <c r="E737" s="142"/>
      <c r="F737" s="70"/>
      <c r="G737" s="68"/>
      <c r="H737" s="70"/>
      <c r="I737" s="68"/>
      <c r="J737" s="70"/>
    </row>
    <row r="738" spans="5:10" hidden="1" x14ac:dyDescent="0.25">
      <c r="E738" s="142"/>
      <c r="F738" s="70"/>
      <c r="G738" s="68"/>
      <c r="H738" s="70"/>
      <c r="I738" s="68"/>
      <c r="J738" s="70"/>
    </row>
    <row r="739" spans="5:10" hidden="1" x14ac:dyDescent="0.25">
      <c r="E739" s="142"/>
      <c r="F739" s="70"/>
      <c r="G739" s="68"/>
      <c r="H739" s="70"/>
      <c r="I739" s="68"/>
      <c r="J739" s="70"/>
    </row>
    <row r="740" spans="5:10" hidden="1" x14ac:dyDescent="0.25">
      <c r="E740" s="142"/>
      <c r="F740" s="70"/>
      <c r="G740" s="68"/>
      <c r="H740" s="70"/>
      <c r="I740" s="68"/>
      <c r="J740" s="70"/>
    </row>
    <row r="741" spans="5:10" hidden="1" x14ac:dyDescent="0.25">
      <c r="E741" s="142"/>
      <c r="F741" s="70"/>
      <c r="G741" s="68"/>
      <c r="H741" s="70"/>
      <c r="I741" s="68"/>
      <c r="J741" s="70"/>
    </row>
    <row r="742" spans="5:10" hidden="1" x14ac:dyDescent="0.25">
      <c r="E742" s="142"/>
      <c r="F742" s="70"/>
      <c r="G742" s="68"/>
      <c r="H742" s="70"/>
      <c r="I742" s="68"/>
      <c r="J742" s="70"/>
    </row>
    <row r="743" spans="5:10" hidden="1" x14ac:dyDescent="0.25">
      <c r="E743" s="142"/>
      <c r="F743" s="70"/>
      <c r="G743" s="68"/>
      <c r="H743" s="70"/>
      <c r="I743" s="68"/>
      <c r="J743" s="70"/>
    </row>
    <row r="744" spans="5:10" hidden="1" x14ac:dyDescent="0.25">
      <c r="E744" s="142"/>
      <c r="F744" s="70"/>
      <c r="G744" s="68"/>
      <c r="H744" s="70"/>
      <c r="I744" s="68"/>
      <c r="J744" s="70"/>
    </row>
  </sheetData>
  <sheetProtection algorithmName="SHA-512" hashValue="qja4C3srxWlC3IH3iTgHmmAoB2c37Y6+dVhUzBPclckaEFugLCbR3RDpPOAPWvePewhYwkfmnk142GmVwtixqQ==" saltValue="rTaFAY+X15vWZ3pKgEB2NA==" spinCount="100000" sheet="1" objects="1" scenarios="1" selectLockedCells="1"/>
  <dataConsolidate/>
  <conditionalFormatting sqref="B5:B165">
    <cfRule type="cellIs" dxfId="3" priority="16" operator="greaterThan">
      <formula>0</formula>
    </cfRule>
  </conditionalFormatting>
  <conditionalFormatting sqref="D5:D165">
    <cfRule type="cellIs" dxfId="13" priority="15" operator="greaterThan">
      <formula>0</formula>
    </cfRule>
  </conditionalFormatting>
  <conditionalFormatting sqref="H5:H165">
    <cfRule type="cellIs" dxfId="2" priority="10" operator="greaterThan">
      <formula>0</formula>
    </cfRule>
    <cfRule type="cellIs" dxfId="1" priority="13" operator="greaterThan">
      <formula>0</formula>
    </cfRule>
  </conditionalFormatting>
  <conditionalFormatting sqref="J5:J165">
    <cfRule type="cellIs" dxfId="12" priority="9" operator="greaterThan">
      <formula>0</formula>
    </cfRule>
    <cfRule type="cellIs" dxfId="11" priority="12" operator="greaterThan">
      <formula>0</formula>
    </cfRule>
  </conditionalFormatting>
  <conditionalFormatting sqref="F5:F165">
    <cfRule type="cellIs" dxfId="0" priority="8" operator="greaterThan">
      <formula>0</formula>
    </cfRule>
  </conditionalFormatting>
  <dataValidations disablePrompts="1" count="1">
    <dataValidation type="list" allowBlank="1" showInputMessage="1" showErrorMessage="1" sqref="G166:G503 E166:E503 I166:I503">
      <formula1>Sportovi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557"/>
  <sheetViews>
    <sheetView topLeftCell="O2" workbookViewId="0">
      <selection activeCell="AB11" sqref="AB11"/>
    </sheetView>
  </sheetViews>
  <sheetFormatPr defaultRowHeight="15" x14ac:dyDescent="0.25"/>
  <cols>
    <col min="1" max="1" width="38.5703125" bestFit="1" customWidth="1"/>
    <col min="2" max="2" width="23.42578125" bestFit="1" customWidth="1"/>
    <col min="3" max="3" width="19.42578125" bestFit="1" customWidth="1"/>
    <col min="4" max="5" width="19.42578125" customWidth="1"/>
    <col min="6" max="6" width="21.5703125" bestFit="1" customWidth="1"/>
    <col min="28" max="28" width="42.85546875" bestFit="1" customWidth="1"/>
    <col min="30" max="30" width="23.42578125" bestFit="1" customWidth="1"/>
    <col min="31" max="31" width="69.85546875" bestFit="1" customWidth="1"/>
    <col min="32" max="32" width="12" bestFit="1" customWidth="1"/>
  </cols>
  <sheetData>
    <row r="1" spans="1:32" ht="15.75" thickBot="1" x14ac:dyDescent="0.3">
      <c r="A1" s="28" t="s">
        <v>64</v>
      </c>
      <c r="B1" s="28" t="s">
        <v>65</v>
      </c>
      <c r="C1" s="28" t="s">
        <v>66</v>
      </c>
      <c r="D1" s="28"/>
      <c r="E1" s="28"/>
      <c r="F1" s="28" t="s">
        <v>234</v>
      </c>
      <c r="G1" s="28" t="s">
        <v>315</v>
      </c>
      <c r="H1" s="28" t="s">
        <v>84</v>
      </c>
      <c r="I1" s="28" t="s">
        <v>655</v>
      </c>
      <c r="J1" s="28" t="s">
        <v>71</v>
      </c>
      <c r="K1" s="28" t="s">
        <v>161</v>
      </c>
      <c r="L1" s="28" t="s">
        <v>131</v>
      </c>
      <c r="M1" s="28" t="s">
        <v>117</v>
      </c>
      <c r="N1" s="28" t="s">
        <v>97</v>
      </c>
      <c r="O1" s="28" t="s">
        <v>114</v>
      </c>
      <c r="P1" s="28" t="s">
        <v>154</v>
      </c>
      <c r="Q1" s="28" t="s">
        <v>267</v>
      </c>
      <c r="R1" s="28" t="s">
        <v>68</v>
      </c>
      <c r="S1" s="28" t="s">
        <v>276</v>
      </c>
      <c r="T1" s="28" t="s">
        <v>91</v>
      </c>
      <c r="U1" s="28" t="s">
        <v>187</v>
      </c>
      <c r="V1" s="28" t="s">
        <v>89</v>
      </c>
      <c r="W1" s="28" t="s">
        <v>282</v>
      </c>
      <c r="X1" s="28" t="s">
        <v>225</v>
      </c>
      <c r="Y1" s="28" t="s">
        <v>78</v>
      </c>
      <c r="Z1" s="28" t="s">
        <v>76</v>
      </c>
      <c r="AB1" s="41" t="s">
        <v>656</v>
      </c>
      <c r="AD1" s="41" t="s">
        <v>65</v>
      </c>
      <c r="AE1" s="41" t="s">
        <v>823</v>
      </c>
      <c r="AF1" s="41" t="s">
        <v>1</v>
      </c>
    </row>
    <row r="2" spans="1:32" x14ac:dyDescent="0.25">
      <c r="A2" t="s">
        <v>450</v>
      </c>
      <c r="B2" t="s">
        <v>225</v>
      </c>
      <c r="C2">
        <v>3</v>
      </c>
      <c r="F2" t="s">
        <v>573</v>
      </c>
      <c r="G2" t="s">
        <v>521</v>
      </c>
      <c r="H2" t="s">
        <v>253</v>
      </c>
      <c r="I2" t="s">
        <v>69</v>
      </c>
      <c r="J2" t="s">
        <v>72</v>
      </c>
      <c r="K2" t="s">
        <v>349</v>
      </c>
      <c r="L2" t="s">
        <v>382</v>
      </c>
      <c r="M2" t="s">
        <v>279</v>
      </c>
      <c r="N2" t="s">
        <v>561</v>
      </c>
      <c r="O2" t="s">
        <v>359</v>
      </c>
      <c r="P2" t="s">
        <v>320</v>
      </c>
      <c r="Q2" t="s">
        <v>531</v>
      </c>
      <c r="R2" t="s">
        <v>134</v>
      </c>
      <c r="S2" t="s">
        <v>629</v>
      </c>
      <c r="T2" t="s">
        <v>166</v>
      </c>
      <c r="U2" t="s">
        <v>207</v>
      </c>
      <c r="V2" t="s">
        <v>451</v>
      </c>
      <c r="W2" t="s">
        <v>565</v>
      </c>
      <c r="X2" t="s">
        <v>450</v>
      </c>
      <c r="Y2" t="s">
        <v>396</v>
      </c>
      <c r="Z2" t="s">
        <v>278</v>
      </c>
      <c r="AB2" t="s">
        <v>657</v>
      </c>
      <c r="AD2" t="s">
        <v>234</v>
      </c>
      <c r="AE2" t="s">
        <v>824</v>
      </c>
      <c r="AF2" s="42">
        <v>31756452763</v>
      </c>
    </row>
    <row r="3" spans="1:32" x14ac:dyDescent="0.25">
      <c r="A3" t="s">
        <v>320</v>
      </c>
      <c r="B3" t="s">
        <v>154</v>
      </c>
      <c r="C3">
        <v>5</v>
      </c>
      <c r="F3" t="s">
        <v>233</v>
      </c>
      <c r="G3" t="s">
        <v>484</v>
      </c>
      <c r="H3" t="s">
        <v>284</v>
      </c>
      <c r="J3" t="s">
        <v>190</v>
      </c>
      <c r="K3" t="s">
        <v>448</v>
      </c>
      <c r="L3" t="s">
        <v>393</v>
      </c>
      <c r="M3" t="s">
        <v>385</v>
      </c>
      <c r="N3" t="s">
        <v>638</v>
      </c>
      <c r="O3" t="s">
        <v>113</v>
      </c>
      <c r="P3" t="s">
        <v>510</v>
      </c>
      <c r="Q3" t="s">
        <v>595</v>
      </c>
      <c r="R3" t="s">
        <v>104</v>
      </c>
      <c r="S3" t="s">
        <v>636</v>
      </c>
      <c r="T3" t="s">
        <v>90</v>
      </c>
      <c r="U3" t="s">
        <v>634</v>
      </c>
      <c r="V3" t="s">
        <v>286</v>
      </c>
      <c r="W3" t="s">
        <v>530</v>
      </c>
      <c r="X3" t="s">
        <v>598</v>
      </c>
      <c r="Y3" t="s">
        <v>243</v>
      </c>
      <c r="Z3" t="s">
        <v>179</v>
      </c>
      <c r="AB3" t="s">
        <v>811</v>
      </c>
      <c r="AD3" t="s">
        <v>315</v>
      </c>
      <c r="AE3" t="s">
        <v>841</v>
      </c>
      <c r="AF3" s="42">
        <v>74840917935</v>
      </c>
    </row>
    <row r="4" spans="1:32" x14ac:dyDescent="0.25">
      <c r="A4" t="s">
        <v>598</v>
      </c>
      <c r="B4" t="s">
        <v>225</v>
      </c>
      <c r="C4">
        <v>1</v>
      </c>
      <c r="F4" t="s">
        <v>355</v>
      </c>
      <c r="G4" t="s">
        <v>441</v>
      </c>
      <c r="H4" t="s">
        <v>83</v>
      </c>
      <c r="J4" t="s">
        <v>173</v>
      </c>
      <c r="K4" t="s">
        <v>581</v>
      </c>
      <c r="L4" t="s">
        <v>271</v>
      </c>
      <c r="M4" t="s">
        <v>452</v>
      </c>
      <c r="N4" t="s">
        <v>159</v>
      </c>
      <c r="O4" t="s">
        <v>328</v>
      </c>
      <c r="P4" t="s">
        <v>466</v>
      </c>
      <c r="Q4" t="s">
        <v>421</v>
      </c>
      <c r="R4" t="s">
        <v>547</v>
      </c>
      <c r="S4" t="s">
        <v>533</v>
      </c>
      <c r="T4" t="s">
        <v>182</v>
      </c>
      <c r="U4" t="s">
        <v>626</v>
      </c>
      <c r="V4" t="s">
        <v>377</v>
      </c>
      <c r="W4" t="s">
        <v>574</v>
      </c>
      <c r="X4" t="s">
        <v>550</v>
      </c>
      <c r="Y4" t="s">
        <v>125</v>
      </c>
      <c r="Z4" t="s">
        <v>344</v>
      </c>
      <c r="AB4" t="s">
        <v>759</v>
      </c>
      <c r="AD4" t="s">
        <v>84</v>
      </c>
      <c r="AE4" t="s">
        <v>836</v>
      </c>
      <c r="AF4" s="42">
        <v>52579223448</v>
      </c>
    </row>
    <row r="5" spans="1:32" x14ac:dyDescent="0.25">
      <c r="A5" t="s">
        <v>134</v>
      </c>
      <c r="B5" t="s">
        <v>68</v>
      </c>
      <c r="C5">
        <v>8</v>
      </c>
      <c r="F5" t="s">
        <v>274</v>
      </c>
      <c r="G5" t="s">
        <v>515</v>
      </c>
      <c r="H5" t="s">
        <v>606</v>
      </c>
      <c r="J5" t="s">
        <v>228</v>
      </c>
      <c r="K5" t="s">
        <v>289</v>
      </c>
      <c r="L5" t="s">
        <v>449</v>
      </c>
      <c r="M5" t="s">
        <v>246</v>
      </c>
      <c r="N5" t="s">
        <v>480</v>
      </c>
      <c r="O5" t="s">
        <v>447</v>
      </c>
      <c r="P5" t="s">
        <v>362</v>
      </c>
      <c r="Q5" t="s">
        <v>544</v>
      </c>
      <c r="R5" t="s">
        <v>101</v>
      </c>
      <c r="S5" t="s">
        <v>635</v>
      </c>
      <c r="T5" t="s">
        <v>601</v>
      </c>
      <c r="U5" t="s">
        <v>317</v>
      </c>
      <c r="V5" t="s">
        <v>367</v>
      </c>
      <c r="W5" t="s">
        <v>603</v>
      </c>
      <c r="X5" t="s">
        <v>604</v>
      </c>
      <c r="Y5" t="s">
        <v>324</v>
      </c>
      <c r="Z5" t="s">
        <v>148</v>
      </c>
      <c r="AB5" t="s">
        <v>658</v>
      </c>
      <c r="AD5" t="s">
        <v>655</v>
      </c>
      <c r="AE5" t="s">
        <v>826</v>
      </c>
      <c r="AF5" s="42">
        <v>73807462275</v>
      </c>
    </row>
    <row r="6" spans="1:32" x14ac:dyDescent="0.25">
      <c r="A6" t="s">
        <v>72</v>
      </c>
      <c r="B6" t="s">
        <v>71</v>
      </c>
      <c r="C6">
        <v>8</v>
      </c>
      <c r="F6" t="s">
        <v>560</v>
      </c>
      <c r="G6" t="s">
        <v>570</v>
      </c>
      <c r="H6" t="s">
        <v>110</v>
      </c>
      <c r="J6" t="s">
        <v>115</v>
      </c>
      <c r="K6" t="s">
        <v>203</v>
      </c>
      <c r="L6" t="s">
        <v>401</v>
      </c>
      <c r="M6" t="s">
        <v>299</v>
      </c>
      <c r="N6" t="s">
        <v>270</v>
      </c>
      <c r="O6" t="s">
        <v>352</v>
      </c>
      <c r="P6" t="s">
        <v>491</v>
      </c>
      <c r="Q6" t="s">
        <v>500</v>
      </c>
      <c r="R6" t="s">
        <v>167</v>
      </c>
      <c r="S6" t="s">
        <v>617</v>
      </c>
      <c r="T6" t="s">
        <v>332</v>
      </c>
      <c r="U6" t="s">
        <v>640</v>
      </c>
      <c r="V6" t="s">
        <v>410</v>
      </c>
      <c r="W6" t="s">
        <v>591</v>
      </c>
      <c r="X6" t="s">
        <v>582</v>
      </c>
      <c r="Y6" t="s">
        <v>597</v>
      </c>
      <c r="Z6" t="s">
        <v>469</v>
      </c>
      <c r="AB6" t="s">
        <v>659</v>
      </c>
      <c r="AD6" t="s">
        <v>71</v>
      </c>
      <c r="AE6" t="s">
        <v>831</v>
      </c>
      <c r="AF6" s="42">
        <v>43289879416</v>
      </c>
    </row>
    <row r="7" spans="1:32" x14ac:dyDescent="0.25">
      <c r="A7" t="s">
        <v>190</v>
      </c>
      <c r="B7" t="s">
        <v>71</v>
      </c>
      <c r="C7">
        <v>7</v>
      </c>
      <c r="F7" t="s">
        <v>618</v>
      </c>
      <c r="G7" t="s">
        <v>494</v>
      </c>
      <c r="H7" t="s">
        <v>197</v>
      </c>
      <c r="J7" t="s">
        <v>237</v>
      </c>
      <c r="K7" t="s">
        <v>459</v>
      </c>
      <c r="L7" t="s">
        <v>475</v>
      </c>
      <c r="M7" t="s">
        <v>319</v>
      </c>
      <c r="N7" t="s">
        <v>96</v>
      </c>
      <c r="O7" t="s">
        <v>293</v>
      </c>
      <c r="P7" t="s">
        <v>440</v>
      </c>
      <c r="Q7" t="s">
        <v>386</v>
      </c>
      <c r="R7" t="s">
        <v>371</v>
      </c>
      <c r="S7" t="s">
        <v>527</v>
      </c>
      <c r="T7" t="s">
        <v>199</v>
      </c>
      <c r="U7" t="s">
        <v>633</v>
      </c>
      <c r="V7" t="s">
        <v>509</v>
      </c>
      <c r="W7" t="s">
        <v>594</v>
      </c>
      <c r="X7" t="s">
        <v>478</v>
      </c>
      <c r="Y7" t="s">
        <v>175</v>
      </c>
      <c r="Z7" t="s">
        <v>330</v>
      </c>
      <c r="AB7" t="s">
        <v>798</v>
      </c>
      <c r="AD7" t="s">
        <v>161</v>
      </c>
      <c r="AE7" t="s">
        <v>832</v>
      </c>
      <c r="AF7" s="42">
        <v>30272410287</v>
      </c>
    </row>
    <row r="8" spans="1:32" x14ac:dyDescent="0.25">
      <c r="A8" t="s">
        <v>349</v>
      </c>
      <c r="B8" t="s">
        <v>161</v>
      </c>
      <c r="C8">
        <v>5</v>
      </c>
      <c r="F8" t="s">
        <v>461</v>
      </c>
      <c r="G8" t="s">
        <v>578</v>
      </c>
      <c r="H8" t="s">
        <v>557</v>
      </c>
      <c r="J8" t="s">
        <v>112</v>
      </c>
      <c r="K8" t="s">
        <v>335</v>
      </c>
      <c r="L8" t="s">
        <v>425</v>
      </c>
      <c r="M8" t="s">
        <v>364</v>
      </c>
      <c r="N8" t="s">
        <v>369</v>
      </c>
      <c r="O8" t="s">
        <v>388</v>
      </c>
      <c r="P8" t="s">
        <v>376</v>
      </c>
      <c r="Q8" t="s">
        <v>347</v>
      </c>
      <c r="R8" t="s">
        <v>140</v>
      </c>
      <c r="S8" t="s">
        <v>575</v>
      </c>
      <c r="T8" t="s">
        <v>136</v>
      </c>
      <c r="U8" t="s">
        <v>639</v>
      </c>
      <c r="V8" t="s">
        <v>212</v>
      </c>
      <c r="W8" t="s">
        <v>579</v>
      </c>
      <c r="X8" t="s">
        <v>610</v>
      </c>
      <c r="Y8" t="s">
        <v>205</v>
      </c>
      <c r="Z8" t="s">
        <v>129</v>
      </c>
      <c r="AB8" t="s">
        <v>660</v>
      </c>
      <c r="AD8" t="s">
        <v>131</v>
      </c>
      <c r="AE8" t="s">
        <v>834</v>
      </c>
      <c r="AF8" s="49" t="s">
        <v>839</v>
      </c>
    </row>
    <row r="9" spans="1:32" x14ac:dyDescent="0.25">
      <c r="A9" t="s">
        <v>104</v>
      </c>
      <c r="B9" t="s">
        <v>68</v>
      </c>
      <c r="C9">
        <v>8</v>
      </c>
      <c r="F9" t="s">
        <v>471</v>
      </c>
      <c r="G9" t="s">
        <v>502</v>
      </c>
      <c r="H9" t="s">
        <v>238</v>
      </c>
      <c r="J9" t="s">
        <v>70</v>
      </c>
      <c r="K9" t="s">
        <v>360</v>
      </c>
      <c r="L9" t="s">
        <v>303</v>
      </c>
      <c r="M9" t="s">
        <v>191</v>
      </c>
      <c r="N9" t="s">
        <v>458</v>
      </c>
      <c r="O9" t="s">
        <v>415</v>
      </c>
      <c r="P9" t="s">
        <v>569</v>
      </c>
      <c r="Q9" t="s">
        <v>485</v>
      </c>
      <c r="R9" t="s">
        <v>235</v>
      </c>
      <c r="S9" t="s">
        <v>304</v>
      </c>
      <c r="T9" t="s">
        <v>443</v>
      </c>
      <c r="U9" t="s">
        <v>454</v>
      </c>
      <c r="V9" t="s">
        <v>208</v>
      </c>
      <c r="W9" t="s">
        <v>343</v>
      </c>
      <c r="X9" t="s">
        <v>514</v>
      </c>
      <c r="Y9" t="s">
        <v>77</v>
      </c>
      <c r="Z9" t="s">
        <v>546</v>
      </c>
      <c r="AB9" t="s">
        <v>661</v>
      </c>
      <c r="AD9" t="s">
        <v>117</v>
      </c>
      <c r="AE9" t="s">
        <v>838</v>
      </c>
      <c r="AF9" s="42">
        <v>70227684249</v>
      </c>
    </row>
    <row r="10" spans="1:32" x14ac:dyDescent="0.25">
      <c r="A10" t="s">
        <v>166</v>
      </c>
      <c r="B10" t="s">
        <v>91</v>
      </c>
      <c r="C10">
        <v>7</v>
      </c>
      <c r="F10" t="s">
        <v>455</v>
      </c>
      <c r="G10" t="s">
        <v>402</v>
      </c>
      <c r="H10" t="s">
        <v>307</v>
      </c>
      <c r="J10" t="s">
        <v>170</v>
      </c>
      <c r="K10" t="s">
        <v>160</v>
      </c>
      <c r="L10" t="s">
        <v>405</v>
      </c>
      <c r="M10" t="s">
        <v>316</v>
      </c>
      <c r="N10" t="s">
        <v>219</v>
      </c>
      <c r="O10" t="s">
        <v>368</v>
      </c>
      <c r="P10" t="s">
        <v>519</v>
      </c>
      <c r="Q10" t="s">
        <v>266</v>
      </c>
      <c r="R10" t="s">
        <v>102</v>
      </c>
      <c r="S10" t="s">
        <v>356</v>
      </c>
      <c r="T10" t="s">
        <v>428</v>
      </c>
      <c r="U10" t="s">
        <v>193</v>
      </c>
      <c r="V10" t="s">
        <v>374</v>
      </c>
      <c r="W10" t="s">
        <v>474</v>
      </c>
      <c r="X10" t="s">
        <v>628</v>
      </c>
      <c r="Y10" t="s">
        <v>408</v>
      </c>
      <c r="Z10" t="s">
        <v>406</v>
      </c>
      <c r="AB10" t="s">
        <v>741</v>
      </c>
      <c r="AD10" t="s">
        <v>97</v>
      </c>
      <c r="AE10" t="s">
        <v>837</v>
      </c>
      <c r="AF10" s="42">
        <v>57801529695</v>
      </c>
    </row>
    <row r="11" spans="1:32" x14ac:dyDescent="0.25">
      <c r="A11" t="s">
        <v>521</v>
      </c>
      <c r="B11" t="s">
        <v>315</v>
      </c>
      <c r="C11">
        <v>2</v>
      </c>
      <c r="F11" t="s">
        <v>511</v>
      </c>
      <c r="G11" t="s">
        <v>627</v>
      </c>
      <c r="H11" t="s">
        <v>366</v>
      </c>
      <c r="J11" t="s">
        <v>196</v>
      </c>
      <c r="K11" t="s">
        <v>611</v>
      </c>
      <c r="L11" t="s">
        <v>520</v>
      </c>
      <c r="M11" t="s">
        <v>287</v>
      </c>
      <c r="N11" t="s">
        <v>350</v>
      </c>
      <c r="O11" t="s">
        <v>341</v>
      </c>
      <c r="P11" t="s">
        <v>412</v>
      </c>
      <c r="Q11" t="s">
        <v>472</v>
      </c>
      <c r="R11" t="s">
        <v>218</v>
      </c>
      <c r="S11" t="s">
        <v>413</v>
      </c>
      <c r="T11" t="s">
        <v>123</v>
      </c>
      <c r="U11" t="s">
        <v>397</v>
      </c>
      <c r="V11" t="s">
        <v>318</v>
      </c>
      <c r="W11" t="s">
        <v>429</v>
      </c>
      <c r="X11" t="s">
        <v>505</v>
      </c>
      <c r="Y11" t="s">
        <v>490</v>
      </c>
      <c r="Z11" t="s">
        <v>183</v>
      </c>
      <c r="AB11" t="s">
        <v>662</v>
      </c>
      <c r="AD11" t="s">
        <v>114</v>
      </c>
      <c r="AE11" t="s">
        <v>833</v>
      </c>
      <c r="AF11" s="42">
        <v>14632349548</v>
      </c>
    </row>
    <row r="12" spans="1:32" x14ac:dyDescent="0.25">
      <c r="A12" t="s">
        <v>279</v>
      </c>
      <c r="B12" t="s">
        <v>117</v>
      </c>
      <c r="C12">
        <v>6</v>
      </c>
      <c r="F12" t="s">
        <v>551</v>
      </c>
      <c r="G12" t="s">
        <v>517</v>
      </c>
      <c r="H12" t="s">
        <v>291</v>
      </c>
      <c r="J12" t="s">
        <v>87</v>
      </c>
      <c r="K12" t="s">
        <v>414</v>
      </c>
      <c r="L12" t="s">
        <v>130</v>
      </c>
      <c r="M12" t="s">
        <v>255</v>
      </c>
      <c r="N12" t="s">
        <v>548</v>
      </c>
      <c r="O12" t="s">
        <v>361</v>
      </c>
      <c r="P12" t="s">
        <v>620</v>
      </c>
      <c r="R12" t="s">
        <v>211</v>
      </c>
      <c r="S12" t="s">
        <v>623</v>
      </c>
      <c r="T12" t="s">
        <v>436</v>
      </c>
      <c r="U12" t="s">
        <v>204</v>
      </c>
      <c r="V12" t="s">
        <v>375</v>
      </c>
      <c r="W12" t="s">
        <v>580</v>
      </c>
      <c r="X12" t="s">
        <v>424</v>
      </c>
      <c r="Y12" t="s">
        <v>124</v>
      </c>
      <c r="Z12" t="s">
        <v>216</v>
      </c>
      <c r="AB12" t="s">
        <v>663</v>
      </c>
      <c r="AD12" t="s">
        <v>154</v>
      </c>
      <c r="AE12" t="s">
        <v>827</v>
      </c>
      <c r="AF12" s="42">
        <v>90237892684</v>
      </c>
    </row>
    <row r="13" spans="1:32" x14ac:dyDescent="0.25">
      <c r="A13" t="s">
        <v>278</v>
      </c>
      <c r="B13" t="s">
        <v>76</v>
      </c>
      <c r="C13">
        <v>6</v>
      </c>
      <c r="F13" t="s">
        <v>549</v>
      </c>
      <c r="G13" t="s">
        <v>384</v>
      </c>
      <c r="H13" t="s">
        <v>363</v>
      </c>
      <c r="J13" t="s">
        <v>168</v>
      </c>
      <c r="K13" t="s">
        <v>403</v>
      </c>
      <c r="L13" t="s">
        <v>437</v>
      </c>
      <c r="M13" t="s">
        <v>348</v>
      </c>
      <c r="N13" t="s">
        <v>630</v>
      </c>
      <c r="O13" t="s">
        <v>372</v>
      </c>
      <c r="P13" t="s">
        <v>609</v>
      </c>
      <c r="R13" t="s">
        <v>94</v>
      </c>
      <c r="S13" t="s">
        <v>483</v>
      </c>
      <c r="T13" t="s">
        <v>194</v>
      </c>
      <c r="U13" t="s">
        <v>464</v>
      </c>
      <c r="V13" t="s">
        <v>180</v>
      </c>
      <c r="W13" t="s">
        <v>589</v>
      </c>
      <c r="X13" t="s">
        <v>457</v>
      </c>
      <c r="Y13" t="s">
        <v>337</v>
      </c>
      <c r="Z13" t="s">
        <v>152</v>
      </c>
      <c r="AB13" t="s">
        <v>664</v>
      </c>
      <c r="AD13" t="s">
        <v>267</v>
      </c>
      <c r="AE13" t="s">
        <v>842</v>
      </c>
      <c r="AF13" s="42">
        <v>53346774283</v>
      </c>
    </row>
    <row r="14" spans="1:32" x14ac:dyDescent="0.25">
      <c r="A14" t="s">
        <v>451</v>
      </c>
      <c r="B14" t="s">
        <v>89</v>
      </c>
      <c r="C14">
        <v>3</v>
      </c>
      <c r="F14" t="s">
        <v>556</v>
      </c>
      <c r="G14" t="s">
        <v>395</v>
      </c>
      <c r="H14" t="s">
        <v>258</v>
      </c>
      <c r="J14" t="s">
        <v>132</v>
      </c>
      <c r="K14" t="s">
        <v>264</v>
      </c>
      <c r="L14" t="s">
        <v>325</v>
      </c>
      <c r="M14" t="s">
        <v>146</v>
      </c>
      <c r="O14" t="s">
        <v>290</v>
      </c>
      <c r="P14" t="s">
        <v>394</v>
      </c>
      <c r="R14" t="s">
        <v>171</v>
      </c>
      <c r="S14" t="s">
        <v>444</v>
      </c>
      <c r="T14" t="s">
        <v>251</v>
      </c>
      <c r="U14" t="s">
        <v>272</v>
      </c>
      <c r="V14" t="s">
        <v>273</v>
      </c>
      <c r="W14" t="s">
        <v>566</v>
      </c>
      <c r="X14" t="s">
        <v>439</v>
      </c>
      <c r="Y14" t="s">
        <v>482</v>
      </c>
      <c r="Z14" t="s">
        <v>174</v>
      </c>
      <c r="AB14" t="s">
        <v>665</v>
      </c>
      <c r="AD14" t="s">
        <v>68</v>
      </c>
      <c r="AE14" t="s">
        <v>828</v>
      </c>
      <c r="AF14" s="42" t="s">
        <v>840</v>
      </c>
    </row>
    <row r="15" spans="1:32" x14ac:dyDescent="0.25">
      <c r="A15" t="s">
        <v>510</v>
      </c>
      <c r="B15" t="s">
        <v>154</v>
      </c>
      <c r="C15">
        <v>2</v>
      </c>
      <c r="F15" t="s">
        <v>495</v>
      </c>
      <c r="G15" t="s">
        <v>535</v>
      </c>
      <c r="H15" t="s">
        <v>334</v>
      </c>
      <c r="J15" t="s">
        <v>111</v>
      </c>
      <c r="K15" t="s">
        <v>296</v>
      </c>
      <c r="L15" t="s">
        <v>210</v>
      </c>
      <c r="M15" t="s">
        <v>195</v>
      </c>
      <c r="O15" t="s">
        <v>433</v>
      </c>
      <c r="P15" t="s">
        <v>567</v>
      </c>
      <c r="R15" t="s">
        <v>67</v>
      </c>
      <c r="S15" t="s">
        <v>345</v>
      </c>
      <c r="T15" t="s">
        <v>156</v>
      </c>
      <c r="U15" t="s">
        <v>537</v>
      </c>
      <c r="V15" t="s">
        <v>409</v>
      </c>
      <c r="W15" t="s">
        <v>281</v>
      </c>
      <c r="X15" t="s">
        <v>616</v>
      </c>
      <c r="Y15" t="s">
        <v>268</v>
      </c>
      <c r="Z15" t="s">
        <v>308</v>
      </c>
      <c r="AB15" t="s">
        <v>666</v>
      </c>
      <c r="AD15" t="s">
        <v>276</v>
      </c>
      <c r="AE15" t="s">
        <v>843</v>
      </c>
      <c r="AF15" s="42">
        <v>81172490881</v>
      </c>
    </row>
    <row r="16" spans="1:32" ht="15.75" customHeight="1" x14ac:dyDescent="0.25">
      <c r="A16" t="s">
        <v>359</v>
      </c>
      <c r="B16" t="s">
        <v>114</v>
      </c>
      <c r="C16">
        <v>4</v>
      </c>
      <c r="F16" t="s">
        <v>568</v>
      </c>
      <c r="G16" t="s">
        <v>631</v>
      </c>
      <c r="H16" t="s">
        <v>563</v>
      </c>
      <c r="J16" t="s">
        <v>151</v>
      </c>
      <c r="K16" t="s">
        <v>608</v>
      </c>
      <c r="L16" t="s">
        <v>431</v>
      </c>
      <c r="M16" t="s">
        <v>340</v>
      </c>
      <c r="O16" t="s">
        <v>456</v>
      </c>
      <c r="P16" t="s">
        <v>576</v>
      </c>
      <c r="R16" t="s">
        <v>184</v>
      </c>
      <c r="S16" t="s">
        <v>357</v>
      </c>
      <c r="T16" t="s">
        <v>297</v>
      </c>
      <c r="U16" t="s">
        <v>507</v>
      </c>
      <c r="V16" t="s">
        <v>400</v>
      </c>
      <c r="W16" t="s">
        <v>624</v>
      </c>
      <c r="X16" t="s">
        <v>607</v>
      </c>
      <c r="Y16" t="s">
        <v>249</v>
      </c>
      <c r="Z16" t="s">
        <v>427</v>
      </c>
      <c r="AB16" t="s">
        <v>764</v>
      </c>
      <c r="AD16" t="s">
        <v>91</v>
      </c>
      <c r="AE16" t="s">
        <v>825</v>
      </c>
      <c r="AF16" s="42">
        <v>16625380776</v>
      </c>
    </row>
    <row r="17" spans="1:32" x14ac:dyDescent="0.25">
      <c r="A17" t="s">
        <v>466</v>
      </c>
      <c r="B17" t="s">
        <v>154</v>
      </c>
      <c r="C17">
        <v>3</v>
      </c>
      <c r="F17" t="s">
        <v>465</v>
      </c>
      <c r="G17" t="s">
        <v>473</v>
      </c>
      <c r="H17" t="s">
        <v>418</v>
      </c>
      <c r="J17" t="s">
        <v>389</v>
      </c>
      <c r="K17" t="s">
        <v>244</v>
      </c>
      <c r="L17" t="s">
        <v>329</v>
      </c>
      <c r="M17" t="s">
        <v>422</v>
      </c>
      <c r="O17" t="s">
        <v>209</v>
      </c>
      <c r="P17" t="s">
        <v>420</v>
      </c>
      <c r="R17" t="s">
        <v>82</v>
      </c>
      <c r="S17" t="s">
        <v>275</v>
      </c>
      <c r="T17" t="s">
        <v>555</v>
      </c>
      <c r="U17" t="s">
        <v>186</v>
      </c>
      <c r="V17" t="s">
        <v>339</v>
      </c>
      <c r="W17" t="s">
        <v>554</v>
      </c>
      <c r="X17" t="s">
        <v>481</v>
      </c>
      <c r="Y17" t="s">
        <v>247</v>
      </c>
      <c r="Z17" t="s">
        <v>309</v>
      </c>
      <c r="AB17" t="s">
        <v>667</v>
      </c>
      <c r="AD17" t="s">
        <v>187</v>
      </c>
      <c r="AE17" t="s">
        <v>835</v>
      </c>
      <c r="AF17" s="42">
        <v>13366316451</v>
      </c>
    </row>
    <row r="18" spans="1:32" x14ac:dyDescent="0.25">
      <c r="A18" t="s">
        <v>396</v>
      </c>
      <c r="B18" t="s">
        <v>78</v>
      </c>
      <c r="C18">
        <v>4</v>
      </c>
      <c r="F18" t="s">
        <v>562</v>
      </c>
      <c r="G18" t="s">
        <v>488</v>
      </c>
      <c r="H18" t="s">
        <v>326</v>
      </c>
      <c r="J18" t="s">
        <v>133</v>
      </c>
      <c r="K18" t="s">
        <v>558</v>
      </c>
      <c r="L18" t="s">
        <v>432</v>
      </c>
      <c r="M18" t="s">
        <v>370</v>
      </c>
      <c r="O18" t="s">
        <v>365</v>
      </c>
      <c r="P18" t="s">
        <v>506</v>
      </c>
      <c r="R18" t="s">
        <v>390</v>
      </c>
      <c r="S18" t="s">
        <v>614</v>
      </c>
      <c r="T18" t="s">
        <v>599</v>
      </c>
      <c r="U18" t="s">
        <v>250</v>
      </c>
      <c r="V18" t="s">
        <v>256</v>
      </c>
      <c r="X18" t="s">
        <v>430</v>
      </c>
      <c r="Y18" t="s">
        <v>295</v>
      </c>
      <c r="Z18" t="s">
        <v>305</v>
      </c>
      <c r="AB18" t="s">
        <v>796</v>
      </c>
      <c r="AD18" t="s">
        <v>89</v>
      </c>
      <c r="AE18" t="s">
        <v>844</v>
      </c>
      <c r="AF18" s="42">
        <v>10782401076</v>
      </c>
    </row>
    <row r="19" spans="1:32" x14ac:dyDescent="0.25">
      <c r="A19" t="s">
        <v>573</v>
      </c>
      <c r="B19" t="s">
        <v>234</v>
      </c>
      <c r="C19">
        <v>1</v>
      </c>
      <c r="F19" t="s">
        <v>503</v>
      </c>
      <c r="G19" t="s">
        <v>489</v>
      </c>
      <c r="H19" t="s">
        <v>157</v>
      </c>
      <c r="J19" t="s">
        <v>226</v>
      </c>
      <c r="K19" t="s">
        <v>541</v>
      </c>
      <c r="L19" t="s">
        <v>476</v>
      </c>
      <c r="M19" t="s">
        <v>236</v>
      </c>
      <c r="O19" t="s">
        <v>442</v>
      </c>
      <c r="P19" t="s">
        <v>592</v>
      </c>
      <c r="R19" t="s">
        <v>172</v>
      </c>
      <c r="S19" t="s">
        <v>543</v>
      </c>
      <c r="T19" t="s">
        <v>532</v>
      </c>
      <c r="U19" t="s">
        <v>248</v>
      </c>
      <c r="V19" t="s">
        <v>342</v>
      </c>
      <c r="X19" t="s">
        <v>445</v>
      </c>
      <c r="Y19" t="s">
        <v>214</v>
      </c>
      <c r="Z19" t="s">
        <v>232</v>
      </c>
      <c r="AB19" t="s">
        <v>668</v>
      </c>
      <c r="AD19" t="s">
        <v>282</v>
      </c>
      <c r="AE19" t="s">
        <v>830</v>
      </c>
      <c r="AF19" s="42">
        <v>53509490295</v>
      </c>
    </row>
    <row r="20" spans="1:32" x14ac:dyDescent="0.25">
      <c r="A20" t="s">
        <v>286</v>
      </c>
      <c r="B20" t="s">
        <v>89</v>
      </c>
      <c r="C20">
        <v>6</v>
      </c>
      <c r="F20" t="s">
        <v>588</v>
      </c>
      <c r="G20" t="s">
        <v>545</v>
      </c>
      <c r="H20" t="s">
        <v>300</v>
      </c>
      <c r="J20" t="s">
        <v>139</v>
      </c>
      <c r="K20" t="s">
        <v>346</v>
      </c>
      <c r="L20" t="s">
        <v>434</v>
      </c>
      <c r="M20" t="s">
        <v>378</v>
      </c>
      <c r="O20" t="s">
        <v>164</v>
      </c>
      <c r="P20" t="s">
        <v>625</v>
      </c>
      <c r="R20" t="s">
        <v>176</v>
      </c>
      <c r="S20" t="s">
        <v>392</v>
      </c>
      <c r="T20" t="s">
        <v>128</v>
      </c>
      <c r="U20" t="s">
        <v>572</v>
      </c>
      <c r="V20" t="s">
        <v>262</v>
      </c>
      <c r="X20" t="s">
        <v>189</v>
      </c>
      <c r="Y20" t="s">
        <v>294</v>
      </c>
      <c r="Z20" t="s">
        <v>200</v>
      </c>
      <c r="AB20" t="s">
        <v>669</v>
      </c>
      <c r="AD20" t="s">
        <v>225</v>
      </c>
      <c r="AE20" t="s">
        <v>845</v>
      </c>
      <c r="AF20" s="42">
        <v>90684911546</v>
      </c>
    </row>
    <row r="21" spans="1:32" x14ac:dyDescent="0.25">
      <c r="A21" t="s">
        <v>243</v>
      </c>
      <c r="B21" t="s">
        <v>78</v>
      </c>
      <c r="C21">
        <v>6</v>
      </c>
      <c r="F21" t="s">
        <v>497</v>
      </c>
      <c r="G21" t="s">
        <v>462</v>
      </c>
      <c r="H21" t="s">
        <v>358</v>
      </c>
      <c r="J21" t="s">
        <v>74</v>
      </c>
      <c r="K21" t="s">
        <v>504</v>
      </c>
      <c r="L21" t="s">
        <v>423</v>
      </c>
      <c r="M21" t="s">
        <v>351</v>
      </c>
      <c r="O21" t="s">
        <v>306</v>
      </c>
      <c r="P21" t="s">
        <v>577</v>
      </c>
      <c r="R21" t="s">
        <v>126</v>
      </c>
      <c r="T21" t="s">
        <v>381</v>
      </c>
      <c r="U21" t="s">
        <v>230</v>
      </c>
      <c r="V21" t="s">
        <v>404</v>
      </c>
      <c r="X21" t="s">
        <v>534</v>
      </c>
      <c r="Y21" t="s">
        <v>192</v>
      </c>
      <c r="Z21" t="s">
        <v>398</v>
      </c>
      <c r="AB21" t="s">
        <v>670</v>
      </c>
      <c r="AD21" t="s">
        <v>78</v>
      </c>
      <c r="AE21" t="s">
        <v>829</v>
      </c>
      <c r="AF21" s="42">
        <v>84097799709</v>
      </c>
    </row>
    <row r="22" spans="1:32" x14ac:dyDescent="0.25">
      <c r="A22" t="s">
        <v>207</v>
      </c>
      <c r="B22" t="s">
        <v>187</v>
      </c>
      <c r="C22">
        <v>7</v>
      </c>
      <c r="F22" t="s">
        <v>512</v>
      </c>
      <c r="G22" t="s">
        <v>536</v>
      </c>
      <c r="H22" t="s">
        <v>612</v>
      </c>
      <c r="J22" t="s">
        <v>285</v>
      </c>
      <c r="K22" t="s">
        <v>605</v>
      </c>
      <c r="L22" t="s">
        <v>486</v>
      </c>
      <c r="M22" t="s">
        <v>155</v>
      </c>
      <c r="O22" t="s">
        <v>277</v>
      </c>
      <c r="P22" t="s">
        <v>528</v>
      </c>
      <c r="R22" t="s">
        <v>81</v>
      </c>
      <c r="T22" t="s">
        <v>147</v>
      </c>
      <c r="V22" t="s">
        <v>222</v>
      </c>
      <c r="X22" t="s">
        <v>501</v>
      </c>
      <c r="Y22" t="s">
        <v>241</v>
      </c>
      <c r="Z22" t="s">
        <v>261</v>
      </c>
      <c r="AB22" t="s">
        <v>671</v>
      </c>
      <c r="AD22" t="s">
        <v>76</v>
      </c>
      <c r="AE22" t="s">
        <v>846</v>
      </c>
      <c r="AF22" s="40">
        <v>86461041615</v>
      </c>
    </row>
    <row r="23" spans="1:32" x14ac:dyDescent="0.25">
      <c r="A23" t="s">
        <v>362</v>
      </c>
      <c r="B23" t="s">
        <v>154</v>
      </c>
      <c r="C23">
        <v>4</v>
      </c>
      <c r="F23" t="s">
        <v>492</v>
      </c>
      <c r="G23" t="s">
        <v>314</v>
      </c>
      <c r="H23" t="s">
        <v>106</v>
      </c>
      <c r="J23" t="s">
        <v>103</v>
      </c>
      <c r="K23" t="s">
        <v>373</v>
      </c>
      <c r="L23" t="s">
        <v>524</v>
      </c>
      <c r="M23" t="s">
        <v>311</v>
      </c>
      <c r="O23" t="s">
        <v>336</v>
      </c>
      <c r="P23" t="s">
        <v>632</v>
      </c>
      <c r="R23" t="s">
        <v>138</v>
      </c>
      <c r="T23" t="s">
        <v>460</v>
      </c>
      <c r="V23" t="s">
        <v>242</v>
      </c>
      <c r="X23" t="s">
        <v>590</v>
      </c>
      <c r="Y23" t="s">
        <v>189</v>
      </c>
      <c r="Z23" t="s">
        <v>438</v>
      </c>
      <c r="AB23" t="s">
        <v>672</v>
      </c>
    </row>
    <row r="24" spans="1:32" x14ac:dyDescent="0.25">
      <c r="A24" t="s">
        <v>125</v>
      </c>
      <c r="B24" t="s">
        <v>78</v>
      </c>
      <c r="C24">
        <v>8</v>
      </c>
      <c r="F24" t="s">
        <v>593</v>
      </c>
      <c r="G24" t="s">
        <v>602</v>
      </c>
      <c r="J24" t="s">
        <v>265</v>
      </c>
      <c r="L24" t="s">
        <v>446</v>
      </c>
      <c r="M24" t="s">
        <v>231</v>
      </c>
      <c r="O24" t="s">
        <v>137</v>
      </c>
      <c r="P24" t="s">
        <v>508</v>
      </c>
      <c r="R24" t="s">
        <v>206</v>
      </c>
      <c r="T24" t="s">
        <v>239</v>
      </c>
      <c r="V24" t="s">
        <v>88</v>
      </c>
      <c r="X24" t="s">
        <v>583</v>
      </c>
      <c r="Y24" t="s">
        <v>323</v>
      </c>
      <c r="Z24" t="s">
        <v>498</v>
      </c>
      <c r="AB24" t="s">
        <v>765</v>
      </c>
    </row>
    <row r="25" spans="1:32" x14ac:dyDescent="0.25">
      <c r="A25" t="s">
        <v>634</v>
      </c>
      <c r="B25" t="s">
        <v>187</v>
      </c>
      <c r="C25">
        <v>1</v>
      </c>
      <c r="G25" t="s">
        <v>619</v>
      </c>
      <c r="J25" t="s">
        <v>122</v>
      </c>
      <c r="L25" t="s">
        <v>477</v>
      </c>
      <c r="M25" t="s">
        <v>257</v>
      </c>
      <c r="O25" t="s">
        <v>407</v>
      </c>
      <c r="P25" t="s">
        <v>518</v>
      </c>
      <c r="R25" t="s">
        <v>419</v>
      </c>
      <c r="T25" t="s">
        <v>288</v>
      </c>
      <c r="V25" t="s">
        <v>260</v>
      </c>
      <c r="X25" t="s">
        <v>516</v>
      </c>
      <c r="Y25" t="s">
        <v>333</v>
      </c>
      <c r="Z25" t="s">
        <v>188</v>
      </c>
      <c r="AB25" t="s">
        <v>742</v>
      </c>
    </row>
    <row r="26" spans="1:32" x14ac:dyDescent="0.25">
      <c r="A26" t="s">
        <v>179</v>
      </c>
      <c r="B26" t="s">
        <v>76</v>
      </c>
      <c r="C26">
        <v>7</v>
      </c>
      <c r="G26" t="s">
        <v>564</v>
      </c>
      <c r="J26" t="s">
        <v>141</v>
      </c>
      <c r="L26" t="s">
        <v>391</v>
      </c>
      <c r="M26" t="s">
        <v>145</v>
      </c>
      <c r="O26" t="s">
        <v>416</v>
      </c>
      <c r="P26" t="s">
        <v>327</v>
      </c>
      <c r="R26" t="s">
        <v>221</v>
      </c>
      <c r="T26" t="s">
        <v>227</v>
      </c>
      <c r="V26" t="s">
        <v>292</v>
      </c>
      <c r="X26" t="s">
        <v>435</v>
      </c>
      <c r="Y26" t="s">
        <v>411</v>
      </c>
      <c r="Z26" t="s">
        <v>379</v>
      </c>
      <c r="AB26" t="s">
        <v>673</v>
      </c>
    </row>
    <row r="27" spans="1:32" x14ac:dyDescent="0.25">
      <c r="A27" t="s">
        <v>491</v>
      </c>
      <c r="B27" t="s">
        <v>154</v>
      </c>
      <c r="C27">
        <v>3</v>
      </c>
      <c r="G27" t="s">
        <v>523</v>
      </c>
      <c r="J27" t="s">
        <v>85</v>
      </c>
      <c r="M27" t="s">
        <v>252</v>
      </c>
      <c r="P27" t="s">
        <v>153</v>
      </c>
      <c r="R27" t="s">
        <v>73</v>
      </c>
      <c r="T27" t="s">
        <v>445</v>
      </c>
      <c r="V27" t="s">
        <v>298</v>
      </c>
      <c r="X27" t="s">
        <v>596</v>
      </c>
      <c r="Y27" t="s">
        <v>223</v>
      </c>
      <c r="Z27" t="s">
        <v>313</v>
      </c>
      <c r="AB27" t="s">
        <v>674</v>
      </c>
    </row>
    <row r="28" spans="1:32" x14ac:dyDescent="0.25">
      <c r="A28" t="s">
        <v>233</v>
      </c>
      <c r="B28" t="s">
        <v>234</v>
      </c>
      <c r="C28">
        <v>6</v>
      </c>
      <c r="G28" t="s">
        <v>615</v>
      </c>
      <c r="J28" t="s">
        <v>135</v>
      </c>
      <c r="M28" t="s">
        <v>254</v>
      </c>
      <c r="P28" t="s">
        <v>613</v>
      </c>
      <c r="R28" t="s">
        <v>92</v>
      </c>
      <c r="T28" t="s">
        <v>487</v>
      </c>
      <c r="V28" t="s">
        <v>301</v>
      </c>
      <c r="X28" t="s">
        <v>224</v>
      </c>
      <c r="Y28" t="s">
        <v>185</v>
      </c>
      <c r="Z28" t="s">
        <v>79</v>
      </c>
      <c r="AB28" t="s">
        <v>801</v>
      </c>
    </row>
    <row r="29" spans="1:32" x14ac:dyDescent="0.25">
      <c r="A29" t="s">
        <v>253</v>
      </c>
      <c r="B29" t="s">
        <v>84</v>
      </c>
      <c r="C29">
        <v>6</v>
      </c>
      <c r="G29" t="s">
        <v>522</v>
      </c>
      <c r="J29" t="s">
        <v>259</v>
      </c>
      <c r="M29" t="s">
        <v>245</v>
      </c>
      <c r="P29" t="s">
        <v>453</v>
      </c>
      <c r="R29" t="s">
        <v>100</v>
      </c>
      <c r="T29" t="s">
        <v>302</v>
      </c>
      <c r="V29" t="s">
        <v>426</v>
      </c>
      <c r="X29" t="s">
        <v>468</v>
      </c>
      <c r="Y29" t="s">
        <v>215</v>
      </c>
      <c r="Z29" t="s">
        <v>93</v>
      </c>
      <c r="AB29" t="s">
        <v>675</v>
      </c>
    </row>
    <row r="30" spans="1:32" x14ac:dyDescent="0.25">
      <c r="A30" t="s">
        <v>550</v>
      </c>
      <c r="B30" t="s">
        <v>225</v>
      </c>
      <c r="C30">
        <v>2</v>
      </c>
      <c r="J30" t="s">
        <v>99</v>
      </c>
      <c r="M30" t="s">
        <v>116</v>
      </c>
      <c r="P30" t="s">
        <v>586</v>
      </c>
      <c r="R30" t="s">
        <v>198</v>
      </c>
      <c r="T30" t="s">
        <v>120</v>
      </c>
      <c r="X30" t="s">
        <v>559</v>
      </c>
      <c r="Y30" t="s">
        <v>322</v>
      </c>
      <c r="Z30" t="s">
        <v>75</v>
      </c>
      <c r="AB30" t="s">
        <v>676</v>
      </c>
    </row>
    <row r="31" spans="1:32" x14ac:dyDescent="0.25">
      <c r="A31" t="s">
        <v>90</v>
      </c>
      <c r="B31" t="s">
        <v>91</v>
      </c>
      <c r="C31">
        <v>8</v>
      </c>
      <c r="J31" t="s">
        <v>178</v>
      </c>
      <c r="M31" t="s">
        <v>463</v>
      </c>
      <c r="P31" t="s">
        <v>584</v>
      </c>
      <c r="R31" t="s">
        <v>354</v>
      </c>
      <c r="T31" t="s">
        <v>162</v>
      </c>
      <c r="X31" t="s">
        <v>338</v>
      </c>
      <c r="Y31" t="s">
        <v>177</v>
      </c>
      <c r="Z31" t="s">
        <v>213</v>
      </c>
      <c r="AB31" t="s">
        <v>812</v>
      </c>
    </row>
    <row r="32" spans="1:32" x14ac:dyDescent="0.25">
      <c r="A32" t="s">
        <v>604</v>
      </c>
      <c r="B32" t="s">
        <v>225</v>
      </c>
      <c r="C32">
        <v>1</v>
      </c>
      <c r="J32" t="s">
        <v>165</v>
      </c>
      <c r="M32" t="s">
        <v>240</v>
      </c>
      <c r="P32" t="s">
        <v>622</v>
      </c>
      <c r="R32" t="s">
        <v>142</v>
      </c>
      <c r="T32" t="s">
        <v>621</v>
      </c>
      <c r="X32" t="s">
        <v>399</v>
      </c>
      <c r="Y32" t="s">
        <v>310</v>
      </c>
      <c r="Z32" t="s">
        <v>109</v>
      </c>
      <c r="AB32" t="s">
        <v>768</v>
      </c>
    </row>
    <row r="33" spans="1:28" x14ac:dyDescent="0.25">
      <c r="A33" t="s">
        <v>448</v>
      </c>
      <c r="B33" t="s">
        <v>161</v>
      </c>
      <c r="C33">
        <v>3</v>
      </c>
      <c r="J33" t="s">
        <v>108</v>
      </c>
      <c r="M33" t="s">
        <v>220</v>
      </c>
      <c r="P33" t="s">
        <v>525</v>
      </c>
      <c r="R33" t="s">
        <v>353</v>
      </c>
      <c r="T33" t="s">
        <v>470</v>
      </c>
      <c r="Y33" t="s">
        <v>263</v>
      </c>
      <c r="Z33" t="s">
        <v>280</v>
      </c>
      <c r="AB33" t="s">
        <v>677</v>
      </c>
    </row>
    <row r="34" spans="1:28" x14ac:dyDescent="0.25">
      <c r="A34" t="s">
        <v>582</v>
      </c>
      <c r="B34" t="s">
        <v>225</v>
      </c>
      <c r="C34">
        <v>1</v>
      </c>
      <c r="J34" t="s">
        <v>169</v>
      </c>
      <c r="P34" t="s">
        <v>499</v>
      </c>
      <c r="R34" t="s">
        <v>269</v>
      </c>
      <c r="T34" t="s">
        <v>553</v>
      </c>
      <c r="Y34" t="s">
        <v>118</v>
      </c>
      <c r="Z34" t="s">
        <v>86</v>
      </c>
      <c r="AB34" t="s">
        <v>678</v>
      </c>
    </row>
    <row r="35" spans="1:28" x14ac:dyDescent="0.25">
      <c r="A35" t="s">
        <v>344</v>
      </c>
      <c r="B35" t="s">
        <v>76</v>
      </c>
      <c r="C35">
        <v>5</v>
      </c>
      <c r="J35" t="s">
        <v>80</v>
      </c>
      <c r="P35" t="s">
        <v>540</v>
      </c>
      <c r="R35" t="s">
        <v>98</v>
      </c>
      <c r="T35" t="s">
        <v>331</v>
      </c>
      <c r="Y35" t="s">
        <v>181</v>
      </c>
      <c r="Z35" t="s">
        <v>637</v>
      </c>
      <c r="AB35" t="s">
        <v>679</v>
      </c>
    </row>
    <row r="36" spans="1:28" x14ac:dyDescent="0.25">
      <c r="A36" t="s">
        <v>148</v>
      </c>
      <c r="B36" t="s">
        <v>76</v>
      </c>
      <c r="C36">
        <v>7</v>
      </c>
      <c r="J36" t="s">
        <v>119</v>
      </c>
      <c r="P36" t="s">
        <v>538</v>
      </c>
      <c r="R36" t="s">
        <v>95</v>
      </c>
      <c r="T36" t="s">
        <v>526</v>
      </c>
      <c r="AB36" t="s">
        <v>680</v>
      </c>
    </row>
    <row r="37" spans="1:28" x14ac:dyDescent="0.25">
      <c r="A37" t="s">
        <v>182</v>
      </c>
      <c r="B37" t="s">
        <v>91</v>
      </c>
      <c r="C37">
        <v>7</v>
      </c>
      <c r="J37" t="s">
        <v>105</v>
      </c>
      <c r="P37" t="s">
        <v>600</v>
      </c>
      <c r="R37" t="s">
        <v>479</v>
      </c>
      <c r="T37" t="s">
        <v>283</v>
      </c>
      <c r="AB37" t="s">
        <v>743</v>
      </c>
    </row>
    <row r="38" spans="1:28" x14ac:dyDescent="0.25">
      <c r="A38" t="s">
        <v>531</v>
      </c>
      <c r="B38" t="s">
        <v>267</v>
      </c>
      <c r="C38">
        <v>2</v>
      </c>
      <c r="J38" t="s">
        <v>149</v>
      </c>
      <c r="P38" t="s">
        <v>585</v>
      </c>
      <c r="T38" t="s">
        <v>387</v>
      </c>
      <c r="AB38" t="s">
        <v>681</v>
      </c>
    </row>
    <row r="39" spans="1:28" x14ac:dyDescent="0.25">
      <c r="A39" t="s">
        <v>377</v>
      </c>
      <c r="B39" t="s">
        <v>89</v>
      </c>
      <c r="C39">
        <v>4</v>
      </c>
      <c r="J39" t="s">
        <v>127</v>
      </c>
      <c r="P39" t="s">
        <v>417</v>
      </c>
      <c r="T39" t="s">
        <v>321</v>
      </c>
      <c r="AB39" t="s">
        <v>740</v>
      </c>
    </row>
    <row r="40" spans="1:28" x14ac:dyDescent="0.25">
      <c r="A40" t="s">
        <v>367</v>
      </c>
      <c r="B40" t="s">
        <v>89</v>
      </c>
      <c r="C40">
        <v>4</v>
      </c>
      <c r="J40" t="s">
        <v>163</v>
      </c>
      <c r="P40" t="s">
        <v>587</v>
      </c>
      <c r="T40" t="s">
        <v>144</v>
      </c>
      <c r="AB40" t="s">
        <v>682</v>
      </c>
    </row>
    <row r="41" spans="1:28" x14ac:dyDescent="0.25">
      <c r="A41" t="s">
        <v>561</v>
      </c>
      <c r="B41" t="s">
        <v>97</v>
      </c>
      <c r="C41">
        <v>2</v>
      </c>
      <c r="J41" t="s">
        <v>107</v>
      </c>
      <c r="P41" t="s">
        <v>542</v>
      </c>
      <c r="T41" t="s">
        <v>150</v>
      </c>
      <c r="AB41" t="s">
        <v>770</v>
      </c>
    </row>
    <row r="42" spans="1:28" x14ac:dyDescent="0.25">
      <c r="A42" t="s">
        <v>547</v>
      </c>
      <c r="B42" t="s">
        <v>68</v>
      </c>
      <c r="C42">
        <v>2</v>
      </c>
      <c r="J42" t="s">
        <v>143</v>
      </c>
      <c r="P42" t="s">
        <v>552</v>
      </c>
      <c r="T42" t="s">
        <v>202</v>
      </c>
      <c r="AB42" t="s">
        <v>802</v>
      </c>
    </row>
    <row r="43" spans="1:28" x14ac:dyDescent="0.25">
      <c r="A43" t="s">
        <v>484</v>
      </c>
      <c r="B43" t="s">
        <v>315</v>
      </c>
      <c r="C43">
        <v>3</v>
      </c>
      <c r="P43" t="s">
        <v>496</v>
      </c>
      <c r="T43" t="s">
        <v>571</v>
      </c>
      <c r="AB43" t="s">
        <v>683</v>
      </c>
    </row>
    <row r="44" spans="1:28" x14ac:dyDescent="0.25">
      <c r="A44" t="s">
        <v>173</v>
      </c>
      <c r="B44" t="s">
        <v>71</v>
      </c>
      <c r="C44">
        <v>7</v>
      </c>
      <c r="T44" t="s">
        <v>158</v>
      </c>
      <c r="AB44" t="s">
        <v>684</v>
      </c>
    </row>
    <row r="45" spans="1:28" x14ac:dyDescent="0.25">
      <c r="A45" t="s">
        <v>385</v>
      </c>
      <c r="B45" t="s">
        <v>117</v>
      </c>
      <c r="C45">
        <v>4</v>
      </c>
      <c r="T45" t="s">
        <v>121</v>
      </c>
      <c r="AB45" t="s">
        <v>685</v>
      </c>
    </row>
    <row r="46" spans="1:28" x14ac:dyDescent="0.25">
      <c r="A46" t="s">
        <v>228</v>
      </c>
      <c r="B46" t="s">
        <v>71</v>
      </c>
      <c r="C46">
        <v>6</v>
      </c>
      <c r="T46" t="s">
        <v>513</v>
      </c>
      <c r="AB46" t="s">
        <v>686</v>
      </c>
    </row>
    <row r="47" spans="1:28" x14ac:dyDescent="0.25">
      <c r="A47" t="s">
        <v>441</v>
      </c>
      <c r="B47" t="s">
        <v>315</v>
      </c>
      <c r="C47">
        <v>3</v>
      </c>
      <c r="T47" t="s">
        <v>380</v>
      </c>
      <c r="AB47" t="s">
        <v>687</v>
      </c>
    </row>
    <row r="48" spans="1:28" x14ac:dyDescent="0.25">
      <c r="A48" t="s">
        <v>115</v>
      </c>
      <c r="B48" t="s">
        <v>71</v>
      </c>
      <c r="C48">
        <v>8</v>
      </c>
      <c r="T48" t="s">
        <v>467</v>
      </c>
      <c r="AB48" t="s">
        <v>688</v>
      </c>
    </row>
    <row r="49" spans="1:28" x14ac:dyDescent="0.25">
      <c r="A49" t="s">
        <v>478</v>
      </c>
      <c r="B49" t="s">
        <v>225</v>
      </c>
      <c r="C49">
        <v>3</v>
      </c>
      <c r="T49" t="s">
        <v>229</v>
      </c>
      <c r="AB49" t="s">
        <v>689</v>
      </c>
    </row>
    <row r="50" spans="1:28" x14ac:dyDescent="0.25">
      <c r="A50" t="s">
        <v>515</v>
      </c>
      <c r="B50" t="s">
        <v>315</v>
      </c>
      <c r="C50">
        <v>2</v>
      </c>
      <c r="T50" t="s">
        <v>201</v>
      </c>
      <c r="AB50" t="s">
        <v>690</v>
      </c>
    </row>
    <row r="51" spans="1:28" x14ac:dyDescent="0.25">
      <c r="A51" t="s">
        <v>237</v>
      </c>
      <c r="B51" t="s">
        <v>71</v>
      </c>
      <c r="C51">
        <v>6</v>
      </c>
      <c r="T51" t="s">
        <v>217</v>
      </c>
      <c r="AB51" t="s">
        <v>691</v>
      </c>
    </row>
    <row r="52" spans="1:28" x14ac:dyDescent="0.25">
      <c r="A52" t="s">
        <v>410</v>
      </c>
      <c r="B52" t="s">
        <v>89</v>
      </c>
      <c r="C52">
        <v>4</v>
      </c>
      <c r="T52" t="s">
        <v>383</v>
      </c>
      <c r="AB52" t="s">
        <v>692</v>
      </c>
    </row>
    <row r="53" spans="1:28" x14ac:dyDescent="0.25">
      <c r="A53" t="s">
        <v>581</v>
      </c>
      <c r="B53" t="s">
        <v>161</v>
      </c>
      <c r="C53">
        <v>1</v>
      </c>
      <c r="T53" t="s">
        <v>539</v>
      </c>
      <c r="AB53" t="s">
        <v>774</v>
      </c>
    </row>
    <row r="54" spans="1:28" x14ac:dyDescent="0.25">
      <c r="A54" t="s">
        <v>601</v>
      </c>
      <c r="B54" t="s">
        <v>91</v>
      </c>
      <c r="C54">
        <v>1</v>
      </c>
      <c r="T54" t="s">
        <v>312</v>
      </c>
      <c r="AB54" t="s">
        <v>744</v>
      </c>
    </row>
    <row r="55" spans="1:28" x14ac:dyDescent="0.25">
      <c r="A55" t="s">
        <v>626</v>
      </c>
      <c r="B55" t="s">
        <v>187</v>
      </c>
      <c r="C55">
        <v>1</v>
      </c>
      <c r="T55" t="s">
        <v>529</v>
      </c>
      <c r="AB55" t="s">
        <v>693</v>
      </c>
    </row>
    <row r="56" spans="1:28" x14ac:dyDescent="0.25">
      <c r="A56" t="s">
        <v>101</v>
      </c>
      <c r="B56" t="s">
        <v>68</v>
      </c>
      <c r="C56">
        <v>8</v>
      </c>
      <c r="T56" t="s">
        <v>493</v>
      </c>
      <c r="AB56" t="s">
        <v>694</v>
      </c>
    </row>
    <row r="57" spans="1:28" x14ac:dyDescent="0.25">
      <c r="A57" t="s">
        <v>167</v>
      </c>
      <c r="B57" t="s">
        <v>68</v>
      </c>
      <c r="C57">
        <v>7</v>
      </c>
      <c r="AB57" t="s">
        <v>695</v>
      </c>
    </row>
    <row r="58" spans="1:28" x14ac:dyDescent="0.25">
      <c r="A58" t="s">
        <v>565</v>
      </c>
      <c r="B58" t="s">
        <v>282</v>
      </c>
      <c r="C58">
        <v>2</v>
      </c>
      <c r="AB58" t="s">
        <v>772</v>
      </c>
    </row>
    <row r="59" spans="1:28" x14ac:dyDescent="0.25">
      <c r="A59" t="s">
        <v>371</v>
      </c>
      <c r="B59" t="s">
        <v>68</v>
      </c>
      <c r="C59">
        <v>4</v>
      </c>
      <c r="AB59" t="s">
        <v>771</v>
      </c>
    </row>
    <row r="60" spans="1:28" x14ac:dyDescent="0.25">
      <c r="A60" t="s">
        <v>530</v>
      </c>
      <c r="B60" t="s">
        <v>282</v>
      </c>
      <c r="C60">
        <v>2</v>
      </c>
      <c r="AB60" t="s">
        <v>745</v>
      </c>
    </row>
    <row r="61" spans="1:28" x14ac:dyDescent="0.25">
      <c r="A61" t="s">
        <v>574</v>
      </c>
      <c r="B61" t="s">
        <v>282</v>
      </c>
      <c r="C61">
        <v>1</v>
      </c>
      <c r="AB61" t="s">
        <v>739</v>
      </c>
    </row>
    <row r="62" spans="1:28" x14ac:dyDescent="0.25">
      <c r="A62" t="s">
        <v>595</v>
      </c>
      <c r="B62" t="s">
        <v>267</v>
      </c>
      <c r="C62">
        <v>1</v>
      </c>
      <c r="AB62" t="s">
        <v>696</v>
      </c>
    </row>
    <row r="63" spans="1:28" x14ac:dyDescent="0.25">
      <c r="A63" t="s">
        <v>113</v>
      </c>
      <c r="B63" t="s">
        <v>114</v>
      </c>
      <c r="C63">
        <v>8</v>
      </c>
      <c r="AB63" t="s">
        <v>775</v>
      </c>
    </row>
    <row r="64" spans="1:28" x14ac:dyDescent="0.25">
      <c r="A64" t="s">
        <v>140</v>
      </c>
      <c r="B64" t="s">
        <v>68</v>
      </c>
      <c r="C64">
        <v>8</v>
      </c>
      <c r="AB64" t="s">
        <v>746</v>
      </c>
    </row>
    <row r="65" spans="1:28" x14ac:dyDescent="0.25">
      <c r="A65" t="s">
        <v>355</v>
      </c>
      <c r="B65" t="s">
        <v>234</v>
      </c>
      <c r="C65">
        <v>5</v>
      </c>
      <c r="AB65" t="s">
        <v>747</v>
      </c>
    </row>
    <row r="66" spans="1:28" x14ac:dyDescent="0.25">
      <c r="A66" t="s">
        <v>440</v>
      </c>
      <c r="B66" t="s">
        <v>154</v>
      </c>
      <c r="C66">
        <v>3</v>
      </c>
      <c r="AB66" t="s">
        <v>697</v>
      </c>
    </row>
    <row r="67" spans="1:28" x14ac:dyDescent="0.25">
      <c r="A67" t="s">
        <v>376</v>
      </c>
      <c r="B67" t="s">
        <v>154</v>
      </c>
      <c r="C67">
        <v>4</v>
      </c>
      <c r="AB67" t="s">
        <v>698</v>
      </c>
    </row>
    <row r="68" spans="1:28" x14ac:dyDescent="0.25">
      <c r="A68" t="s">
        <v>569</v>
      </c>
      <c r="B68" t="s">
        <v>154</v>
      </c>
      <c r="C68">
        <v>1</v>
      </c>
      <c r="AB68" t="s">
        <v>699</v>
      </c>
    </row>
    <row r="69" spans="1:28" x14ac:dyDescent="0.25">
      <c r="A69" t="s">
        <v>274</v>
      </c>
      <c r="B69" t="s">
        <v>234</v>
      </c>
      <c r="C69">
        <v>6</v>
      </c>
      <c r="AB69" t="s">
        <v>700</v>
      </c>
    </row>
    <row r="70" spans="1:28" x14ac:dyDescent="0.25">
      <c r="A70" t="s">
        <v>570</v>
      </c>
      <c r="B70" t="s">
        <v>315</v>
      </c>
      <c r="C70">
        <v>1</v>
      </c>
      <c r="AB70" t="s">
        <v>748</v>
      </c>
    </row>
    <row r="71" spans="1:28" x14ac:dyDescent="0.25">
      <c r="A71" t="s">
        <v>328</v>
      </c>
      <c r="B71" t="s">
        <v>114</v>
      </c>
      <c r="C71">
        <v>5</v>
      </c>
      <c r="AB71" t="s">
        <v>701</v>
      </c>
    </row>
    <row r="72" spans="1:28" x14ac:dyDescent="0.25">
      <c r="A72" t="s">
        <v>235</v>
      </c>
      <c r="B72" t="s">
        <v>68</v>
      </c>
      <c r="C72">
        <v>6</v>
      </c>
      <c r="AB72" t="s">
        <v>702</v>
      </c>
    </row>
    <row r="73" spans="1:28" x14ac:dyDescent="0.25">
      <c r="A73" t="s">
        <v>452</v>
      </c>
      <c r="B73" t="s">
        <v>117</v>
      </c>
      <c r="C73">
        <v>3</v>
      </c>
      <c r="AB73" t="s">
        <v>749</v>
      </c>
    </row>
    <row r="74" spans="1:28" x14ac:dyDescent="0.25">
      <c r="A74" t="s">
        <v>560</v>
      </c>
      <c r="B74" t="s">
        <v>234</v>
      </c>
      <c r="C74">
        <v>2</v>
      </c>
      <c r="AB74" t="s">
        <v>703</v>
      </c>
    </row>
    <row r="75" spans="1:28" x14ac:dyDescent="0.25">
      <c r="A75" t="s">
        <v>332</v>
      </c>
      <c r="B75" t="s">
        <v>91</v>
      </c>
      <c r="C75">
        <v>5</v>
      </c>
      <c r="AB75" t="s">
        <v>750</v>
      </c>
    </row>
    <row r="76" spans="1:28" x14ac:dyDescent="0.25">
      <c r="A76" t="s">
        <v>102</v>
      </c>
      <c r="B76" t="s">
        <v>68</v>
      </c>
      <c r="C76">
        <v>8</v>
      </c>
      <c r="AB76" t="s">
        <v>814</v>
      </c>
    </row>
    <row r="77" spans="1:28" x14ac:dyDescent="0.25">
      <c r="A77" t="s">
        <v>447</v>
      </c>
      <c r="B77" t="s">
        <v>114</v>
      </c>
      <c r="C77">
        <v>3</v>
      </c>
      <c r="AB77" t="s">
        <v>766</v>
      </c>
    </row>
    <row r="78" spans="1:28" x14ac:dyDescent="0.25">
      <c r="A78" t="s">
        <v>352</v>
      </c>
      <c r="B78" t="s">
        <v>114</v>
      </c>
      <c r="C78">
        <v>5</v>
      </c>
      <c r="AB78" t="s">
        <v>767</v>
      </c>
    </row>
    <row r="79" spans="1:28" x14ac:dyDescent="0.25">
      <c r="A79" t="s">
        <v>519</v>
      </c>
      <c r="B79" t="s">
        <v>154</v>
      </c>
      <c r="C79">
        <v>2</v>
      </c>
      <c r="AB79" t="s">
        <v>806</v>
      </c>
    </row>
    <row r="80" spans="1:28" x14ac:dyDescent="0.25">
      <c r="A80" t="s">
        <v>246</v>
      </c>
      <c r="B80" t="s">
        <v>117</v>
      </c>
      <c r="C80">
        <v>6</v>
      </c>
      <c r="AB80" t="s">
        <v>807</v>
      </c>
    </row>
    <row r="81" spans="1:28" x14ac:dyDescent="0.25">
      <c r="A81" t="s">
        <v>509</v>
      </c>
      <c r="B81" t="s">
        <v>89</v>
      </c>
      <c r="C81">
        <v>2</v>
      </c>
      <c r="AB81" t="s">
        <v>808</v>
      </c>
    </row>
    <row r="82" spans="1:28" x14ac:dyDescent="0.25">
      <c r="A82" t="s">
        <v>494</v>
      </c>
      <c r="B82" t="s">
        <v>315</v>
      </c>
      <c r="C82">
        <v>3</v>
      </c>
      <c r="AB82" t="s">
        <v>793</v>
      </c>
    </row>
    <row r="83" spans="1:28" x14ac:dyDescent="0.25">
      <c r="A83" t="s">
        <v>293</v>
      </c>
      <c r="B83" t="s">
        <v>114</v>
      </c>
      <c r="C83">
        <v>5</v>
      </c>
      <c r="AB83" t="s">
        <v>791</v>
      </c>
    </row>
    <row r="84" spans="1:28" x14ac:dyDescent="0.25">
      <c r="A84" t="s">
        <v>629</v>
      </c>
      <c r="B84" t="s">
        <v>276</v>
      </c>
      <c r="C84">
        <v>1</v>
      </c>
      <c r="AB84" t="s">
        <v>782</v>
      </c>
    </row>
    <row r="85" spans="1:28" x14ac:dyDescent="0.25">
      <c r="A85" t="s">
        <v>638</v>
      </c>
      <c r="B85" t="s">
        <v>97</v>
      </c>
      <c r="C85">
        <v>1</v>
      </c>
      <c r="AB85" t="s">
        <v>761</v>
      </c>
    </row>
    <row r="86" spans="1:28" x14ac:dyDescent="0.25">
      <c r="A86" t="s">
        <v>412</v>
      </c>
      <c r="B86" t="s">
        <v>154</v>
      </c>
      <c r="C86">
        <v>4</v>
      </c>
      <c r="AB86" t="s">
        <v>789</v>
      </c>
    </row>
    <row r="87" spans="1:28" x14ac:dyDescent="0.25">
      <c r="A87" t="s">
        <v>388</v>
      </c>
      <c r="B87" t="s">
        <v>114</v>
      </c>
      <c r="C87">
        <v>4</v>
      </c>
      <c r="AB87" t="s">
        <v>762</v>
      </c>
    </row>
    <row r="88" spans="1:28" x14ac:dyDescent="0.25">
      <c r="A88" t="s">
        <v>578</v>
      </c>
      <c r="B88" t="s">
        <v>315</v>
      </c>
      <c r="C88">
        <v>1</v>
      </c>
      <c r="AB88" t="s">
        <v>763</v>
      </c>
    </row>
    <row r="89" spans="1:28" x14ac:dyDescent="0.25">
      <c r="A89" t="s">
        <v>289</v>
      </c>
      <c r="B89" t="s">
        <v>161</v>
      </c>
      <c r="C89">
        <v>5</v>
      </c>
      <c r="AB89" t="s">
        <v>804</v>
      </c>
    </row>
    <row r="90" spans="1:28" x14ac:dyDescent="0.25">
      <c r="A90" t="s">
        <v>620</v>
      </c>
      <c r="B90" t="s">
        <v>154</v>
      </c>
      <c r="C90">
        <v>1</v>
      </c>
      <c r="AB90" t="s">
        <v>769</v>
      </c>
    </row>
    <row r="91" spans="1:28" x14ac:dyDescent="0.25">
      <c r="A91" t="s">
        <v>610</v>
      </c>
      <c r="B91" t="s">
        <v>225</v>
      </c>
      <c r="C91">
        <v>1</v>
      </c>
      <c r="AB91" t="s">
        <v>794</v>
      </c>
    </row>
    <row r="92" spans="1:28" x14ac:dyDescent="0.25">
      <c r="A92" t="s">
        <v>609</v>
      </c>
      <c r="B92" t="s">
        <v>154</v>
      </c>
      <c r="C92">
        <v>1</v>
      </c>
      <c r="AB92" t="s">
        <v>788</v>
      </c>
    </row>
    <row r="93" spans="1:28" x14ac:dyDescent="0.25">
      <c r="A93" t="s">
        <v>317</v>
      </c>
      <c r="B93" t="s">
        <v>187</v>
      </c>
      <c r="C93">
        <v>5</v>
      </c>
      <c r="AB93" t="s">
        <v>773</v>
      </c>
    </row>
    <row r="94" spans="1:28" x14ac:dyDescent="0.25">
      <c r="A94" t="s">
        <v>382</v>
      </c>
      <c r="B94" t="s">
        <v>131</v>
      </c>
      <c r="C94">
        <v>4</v>
      </c>
      <c r="AB94" t="s">
        <v>805</v>
      </c>
    </row>
    <row r="95" spans="1:28" x14ac:dyDescent="0.25">
      <c r="A95" t="s">
        <v>469</v>
      </c>
      <c r="B95" t="s">
        <v>76</v>
      </c>
      <c r="C95">
        <v>3</v>
      </c>
      <c r="AB95" t="s">
        <v>781</v>
      </c>
    </row>
    <row r="96" spans="1:28" x14ac:dyDescent="0.25">
      <c r="A96" t="s">
        <v>330</v>
      </c>
      <c r="B96" t="s">
        <v>76</v>
      </c>
      <c r="C96">
        <v>5</v>
      </c>
      <c r="AB96" t="s">
        <v>776</v>
      </c>
    </row>
    <row r="97" spans="1:28" x14ac:dyDescent="0.25">
      <c r="A97" t="s">
        <v>284</v>
      </c>
      <c r="B97" t="s">
        <v>84</v>
      </c>
      <c r="C97">
        <v>6</v>
      </c>
      <c r="AB97" t="s">
        <v>777</v>
      </c>
    </row>
    <row r="98" spans="1:28" x14ac:dyDescent="0.25">
      <c r="A98" t="s">
        <v>83</v>
      </c>
      <c r="B98" t="s">
        <v>84</v>
      </c>
      <c r="C98">
        <v>8</v>
      </c>
      <c r="AB98" t="s">
        <v>778</v>
      </c>
    </row>
    <row r="99" spans="1:28" x14ac:dyDescent="0.25">
      <c r="A99" t="s">
        <v>203</v>
      </c>
      <c r="B99" t="s">
        <v>161</v>
      </c>
      <c r="C99">
        <v>7</v>
      </c>
      <c r="AB99" t="s">
        <v>795</v>
      </c>
    </row>
    <row r="100" spans="1:28" x14ac:dyDescent="0.25">
      <c r="A100" t="s">
        <v>199</v>
      </c>
      <c r="B100" t="s">
        <v>91</v>
      </c>
      <c r="C100">
        <v>7</v>
      </c>
      <c r="AB100" t="s">
        <v>760</v>
      </c>
    </row>
    <row r="101" spans="1:28" x14ac:dyDescent="0.25">
      <c r="A101" t="s">
        <v>129</v>
      </c>
      <c r="B101" t="s">
        <v>76</v>
      </c>
      <c r="C101">
        <v>8</v>
      </c>
      <c r="AB101" t="s">
        <v>816</v>
      </c>
    </row>
    <row r="102" spans="1:28" x14ac:dyDescent="0.25">
      <c r="A102" t="s">
        <v>136</v>
      </c>
      <c r="B102" t="s">
        <v>91</v>
      </c>
      <c r="C102">
        <v>8</v>
      </c>
      <c r="AB102" t="s">
        <v>783</v>
      </c>
    </row>
    <row r="103" spans="1:28" x14ac:dyDescent="0.25">
      <c r="A103" t="s">
        <v>636</v>
      </c>
      <c r="B103" t="s">
        <v>276</v>
      </c>
      <c r="C103">
        <v>1</v>
      </c>
      <c r="AB103" t="s">
        <v>784</v>
      </c>
    </row>
    <row r="104" spans="1:28" x14ac:dyDescent="0.25">
      <c r="A104" t="s">
        <v>394</v>
      </c>
      <c r="B104" t="s">
        <v>154</v>
      </c>
      <c r="C104">
        <v>4</v>
      </c>
      <c r="AB104" t="s">
        <v>797</v>
      </c>
    </row>
    <row r="105" spans="1:28" x14ac:dyDescent="0.25">
      <c r="A105" t="s">
        <v>393</v>
      </c>
      <c r="B105" t="s">
        <v>131</v>
      </c>
      <c r="C105">
        <v>4</v>
      </c>
      <c r="AB105" t="s">
        <v>792</v>
      </c>
    </row>
    <row r="106" spans="1:28" x14ac:dyDescent="0.25">
      <c r="A106" t="s">
        <v>618</v>
      </c>
      <c r="B106" t="s">
        <v>234</v>
      </c>
      <c r="C106">
        <v>1</v>
      </c>
      <c r="AB106" t="s">
        <v>790</v>
      </c>
    </row>
    <row r="107" spans="1:28" x14ac:dyDescent="0.25">
      <c r="A107" t="s">
        <v>567</v>
      </c>
      <c r="B107" t="s">
        <v>154</v>
      </c>
      <c r="C107">
        <v>2</v>
      </c>
      <c r="AB107" t="s">
        <v>787</v>
      </c>
    </row>
    <row r="108" spans="1:28" x14ac:dyDescent="0.25">
      <c r="A108" t="s">
        <v>271</v>
      </c>
      <c r="B108" t="s">
        <v>131</v>
      </c>
      <c r="C108">
        <v>6</v>
      </c>
      <c r="AB108" t="s">
        <v>704</v>
      </c>
    </row>
    <row r="109" spans="1:28" x14ac:dyDescent="0.25">
      <c r="A109" t="s">
        <v>299</v>
      </c>
      <c r="B109" t="s">
        <v>117</v>
      </c>
      <c r="C109">
        <v>5</v>
      </c>
      <c r="AB109" t="s">
        <v>751</v>
      </c>
    </row>
    <row r="110" spans="1:28" x14ac:dyDescent="0.25">
      <c r="A110" t="s">
        <v>576</v>
      </c>
      <c r="B110" t="s">
        <v>154</v>
      </c>
      <c r="C110">
        <v>1</v>
      </c>
      <c r="AB110" t="s">
        <v>705</v>
      </c>
    </row>
    <row r="111" spans="1:28" x14ac:dyDescent="0.25">
      <c r="A111" t="s">
        <v>420</v>
      </c>
      <c r="B111" t="s">
        <v>154</v>
      </c>
      <c r="C111">
        <v>4</v>
      </c>
      <c r="AB111" t="s">
        <v>706</v>
      </c>
    </row>
    <row r="112" spans="1:28" x14ac:dyDescent="0.25">
      <c r="A112" t="s">
        <v>640</v>
      </c>
      <c r="B112" t="s">
        <v>187</v>
      </c>
      <c r="C112">
        <v>1</v>
      </c>
      <c r="AB112" t="s">
        <v>707</v>
      </c>
    </row>
    <row r="113" spans="1:28" x14ac:dyDescent="0.25">
      <c r="A113" t="s">
        <v>546</v>
      </c>
      <c r="B113" t="s">
        <v>76</v>
      </c>
      <c r="C113">
        <v>2</v>
      </c>
      <c r="AB113" t="s">
        <v>752</v>
      </c>
    </row>
    <row r="114" spans="1:28" x14ac:dyDescent="0.25">
      <c r="A114" t="s">
        <v>112</v>
      </c>
      <c r="B114" t="s">
        <v>71</v>
      </c>
      <c r="C114">
        <v>8</v>
      </c>
      <c r="AB114" t="s">
        <v>708</v>
      </c>
    </row>
    <row r="115" spans="1:28" x14ac:dyDescent="0.25">
      <c r="A115" t="s">
        <v>449</v>
      </c>
      <c r="B115" t="s">
        <v>131</v>
      </c>
      <c r="C115">
        <v>3</v>
      </c>
      <c r="AB115" t="s">
        <v>709</v>
      </c>
    </row>
    <row r="116" spans="1:28" x14ac:dyDescent="0.25">
      <c r="A116" t="s">
        <v>506</v>
      </c>
      <c r="B116" t="s">
        <v>154</v>
      </c>
      <c r="C116">
        <v>2</v>
      </c>
      <c r="AB116" t="s">
        <v>780</v>
      </c>
    </row>
    <row r="117" spans="1:28" x14ac:dyDescent="0.25">
      <c r="A117" t="s">
        <v>70</v>
      </c>
      <c r="B117" t="s">
        <v>71</v>
      </c>
      <c r="C117">
        <v>8</v>
      </c>
      <c r="AB117" t="s">
        <v>710</v>
      </c>
    </row>
    <row r="118" spans="1:28" x14ac:dyDescent="0.25">
      <c r="A118" t="s">
        <v>218</v>
      </c>
      <c r="B118" t="s">
        <v>68</v>
      </c>
      <c r="C118">
        <v>6</v>
      </c>
      <c r="AB118" t="s">
        <v>711</v>
      </c>
    </row>
    <row r="119" spans="1:28" x14ac:dyDescent="0.25">
      <c r="A119" t="s">
        <v>324</v>
      </c>
      <c r="B119" t="s">
        <v>78</v>
      </c>
      <c r="C119">
        <v>5</v>
      </c>
      <c r="AB119" t="s">
        <v>753</v>
      </c>
    </row>
    <row r="120" spans="1:28" x14ac:dyDescent="0.25">
      <c r="A120" t="s">
        <v>502</v>
      </c>
      <c r="B120" t="s">
        <v>315</v>
      </c>
      <c r="C120">
        <v>2</v>
      </c>
      <c r="AB120" t="s">
        <v>712</v>
      </c>
    </row>
    <row r="121" spans="1:28" x14ac:dyDescent="0.25">
      <c r="A121" t="s">
        <v>461</v>
      </c>
      <c r="B121" t="s">
        <v>234</v>
      </c>
      <c r="C121">
        <v>3</v>
      </c>
      <c r="AB121" t="s">
        <v>713</v>
      </c>
    </row>
    <row r="122" spans="1:28" x14ac:dyDescent="0.25">
      <c r="A122" t="s">
        <v>459</v>
      </c>
      <c r="B122" t="s">
        <v>161</v>
      </c>
      <c r="C122">
        <v>3</v>
      </c>
      <c r="AB122" t="s">
        <v>714</v>
      </c>
    </row>
    <row r="123" spans="1:28" x14ac:dyDescent="0.25">
      <c r="A123" t="s">
        <v>533</v>
      </c>
      <c r="B123" t="s">
        <v>276</v>
      </c>
      <c r="C123">
        <v>2</v>
      </c>
      <c r="AB123" t="s">
        <v>715</v>
      </c>
    </row>
    <row r="124" spans="1:28" x14ac:dyDescent="0.25">
      <c r="A124" t="s">
        <v>401</v>
      </c>
      <c r="B124" t="s">
        <v>131</v>
      </c>
      <c r="C124">
        <v>4</v>
      </c>
      <c r="AB124" t="s">
        <v>779</v>
      </c>
    </row>
    <row r="125" spans="1:28" x14ac:dyDescent="0.25">
      <c r="A125" t="s">
        <v>415</v>
      </c>
      <c r="B125" t="s">
        <v>114</v>
      </c>
      <c r="C125">
        <v>4</v>
      </c>
      <c r="AB125" t="s">
        <v>716</v>
      </c>
    </row>
    <row r="126" spans="1:28" x14ac:dyDescent="0.25">
      <c r="A126" t="s">
        <v>592</v>
      </c>
      <c r="B126" t="s">
        <v>154</v>
      </c>
      <c r="C126">
        <v>1</v>
      </c>
      <c r="AB126" t="s">
        <v>717</v>
      </c>
    </row>
    <row r="127" spans="1:28" x14ac:dyDescent="0.25">
      <c r="A127" t="s">
        <v>475</v>
      </c>
      <c r="B127" t="s">
        <v>131</v>
      </c>
      <c r="C127">
        <v>3</v>
      </c>
      <c r="AB127" t="s">
        <v>718</v>
      </c>
    </row>
    <row r="128" spans="1:28" x14ac:dyDescent="0.25">
      <c r="A128" t="s">
        <v>319</v>
      </c>
      <c r="B128" t="s">
        <v>117</v>
      </c>
      <c r="C128">
        <v>5</v>
      </c>
      <c r="AB128" t="s">
        <v>754</v>
      </c>
    </row>
    <row r="129" spans="1:28" x14ac:dyDescent="0.25">
      <c r="A129" t="s">
        <v>402</v>
      </c>
      <c r="B129" t="s">
        <v>315</v>
      </c>
      <c r="C129">
        <v>4</v>
      </c>
      <c r="AB129" t="s">
        <v>719</v>
      </c>
    </row>
    <row r="130" spans="1:28" x14ac:dyDescent="0.25">
      <c r="A130" t="s">
        <v>627</v>
      </c>
      <c r="B130" t="s">
        <v>315</v>
      </c>
      <c r="C130">
        <v>1</v>
      </c>
      <c r="AB130" t="s">
        <v>720</v>
      </c>
    </row>
    <row r="131" spans="1:28" x14ac:dyDescent="0.25">
      <c r="A131" t="s">
        <v>212</v>
      </c>
      <c r="B131" t="s">
        <v>89</v>
      </c>
      <c r="C131">
        <v>7</v>
      </c>
      <c r="AB131" t="s">
        <v>721</v>
      </c>
    </row>
    <row r="132" spans="1:28" x14ac:dyDescent="0.25">
      <c r="A132" t="s">
        <v>368</v>
      </c>
      <c r="B132" t="s">
        <v>114</v>
      </c>
      <c r="C132">
        <v>4</v>
      </c>
      <c r="AB132" t="s">
        <v>813</v>
      </c>
    </row>
    <row r="133" spans="1:28" x14ac:dyDescent="0.25">
      <c r="A133" t="s">
        <v>159</v>
      </c>
      <c r="B133" t="s">
        <v>97</v>
      </c>
      <c r="C133">
        <v>7</v>
      </c>
      <c r="AB133" t="s">
        <v>800</v>
      </c>
    </row>
    <row r="134" spans="1:28" x14ac:dyDescent="0.25">
      <c r="A134" t="s">
        <v>597</v>
      </c>
      <c r="B134" t="s">
        <v>78</v>
      </c>
      <c r="C134">
        <v>1</v>
      </c>
      <c r="AB134" t="s">
        <v>799</v>
      </c>
    </row>
    <row r="135" spans="1:28" x14ac:dyDescent="0.25">
      <c r="A135" t="s">
        <v>170</v>
      </c>
      <c r="B135" t="s">
        <v>71</v>
      </c>
      <c r="C135">
        <v>7</v>
      </c>
      <c r="AB135" t="s">
        <v>722</v>
      </c>
    </row>
    <row r="136" spans="1:28" x14ac:dyDescent="0.25">
      <c r="A136" t="s">
        <v>69</v>
      </c>
      <c r="B136" t="s">
        <v>69</v>
      </c>
      <c r="C136">
        <v>8</v>
      </c>
      <c r="AB136" t="s">
        <v>723</v>
      </c>
    </row>
    <row r="137" spans="1:28" x14ac:dyDescent="0.25">
      <c r="A137" t="s">
        <v>443</v>
      </c>
      <c r="B137" t="s">
        <v>91</v>
      </c>
      <c r="C137">
        <v>3</v>
      </c>
      <c r="AB137" t="s">
        <v>724</v>
      </c>
    </row>
    <row r="138" spans="1:28" x14ac:dyDescent="0.25">
      <c r="A138" t="s">
        <v>406</v>
      </c>
      <c r="B138" t="s">
        <v>76</v>
      </c>
      <c r="C138">
        <v>4</v>
      </c>
      <c r="AB138" t="s">
        <v>725</v>
      </c>
    </row>
    <row r="139" spans="1:28" x14ac:dyDescent="0.25">
      <c r="A139" t="s">
        <v>603</v>
      </c>
      <c r="B139" t="s">
        <v>282</v>
      </c>
      <c r="C139">
        <v>1</v>
      </c>
      <c r="AB139" t="s">
        <v>726</v>
      </c>
    </row>
    <row r="140" spans="1:28" x14ac:dyDescent="0.25">
      <c r="A140" t="s">
        <v>514</v>
      </c>
      <c r="B140" t="s">
        <v>225</v>
      </c>
      <c r="C140">
        <v>2</v>
      </c>
      <c r="AB140" t="s">
        <v>755</v>
      </c>
    </row>
    <row r="141" spans="1:28" x14ac:dyDescent="0.25">
      <c r="A141" t="s">
        <v>196</v>
      </c>
      <c r="B141" t="s">
        <v>71</v>
      </c>
      <c r="C141">
        <v>7</v>
      </c>
      <c r="AB141" t="s">
        <v>727</v>
      </c>
    </row>
    <row r="142" spans="1:28" x14ac:dyDescent="0.25">
      <c r="A142" t="s">
        <v>471</v>
      </c>
      <c r="B142" t="s">
        <v>234</v>
      </c>
      <c r="C142">
        <v>3</v>
      </c>
      <c r="AB142" t="s">
        <v>728</v>
      </c>
    </row>
    <row r="143" spans="1:28" x14ac:dyDescent="0.25">
      <c r="A143" t="s">
        <v>517</v>
      </c>
      <c r="B143" t="s">
        <v>315</v>
      </c>
      <c r="C143">
        <v>2</v>
      </c>
      <c r="AB143" t="s">
        <v>756</v>
      </c>
    </row>
    <row r="144" spans="1:28" x14ac:dyDescent="0.25">
      <c r="A144" t="s">
        <v>628</v>
      </c>
      <c r="B144" t="s">
        <v>225</v>
      </c>
      <c r="C144">
        <v>1</v>
      </c>
      <c r="AB144" t="s">
        <v>729</v>
      </c>
    </row>
    <row r="145" spans="1:28" x14ac:dyDescent="0.25">
      <c r="A145" t="s">
        <v>635</v>
      </c>
      <c r="B145" t="s">
        <v>276</v>
      </c>
      <c r="C145">
        <v>1</v>
      </c>
      <c r="AB145" t="s">
        <v>757</v>
      </c>
    </row>
    <row r="146" spans="1:28" x14ac:dyDescent="0.25">
      <c r="A146" t="s">
        <v>455</v>
      </c>
      <c r="B146" t="s">
        <v>234</v>
      </c>
      <c r="C146">
        <v>3</v>
      </c>
      <c r="AB146" t="s">
        <v>810</v>
      </c>
    </row>
    <row r="147" spans="1:28" x14ac:dyDescent="0.25">
      <c r="A147" t="s">
        <v>425</v>
      </c>
      <c r="B147" t="s">
        <v>131</v>
      </c>
      <c r="C147">
        <v>4</v>
      </c>
      <c r="AB147" t="s">
        <v>730</v>
      </c>
    </row>
    <row r="148" spans="1:28" x14ac:dyDescent="0.25">
      <c r="A148" t="s">
        <v>364</v>
      </c>
      <c r="B148" t="s">
        <v>117</v>
      </c>
      <c r="C148">
        <v>4</v>
      </c>
      <c r="AB148" t="s">
        <v>803</v>
      </c>
    </row>
    <row r="149" spans="1:28" x14ac:dyDescent="0.25">
      <c r="A149" t="s">
        <v>428</v>
      </c>
      <c r="B149" t="s">
        <v>91</v>
      </c>
      <c r="C149">
        <v>3</v>
      </c>
      <c r="AB149" t="s">
        <v>731</v>
      </c>
    </row>
    <row r="150" spans="1:28" x14ac:dyDescent="0.25">
      <c r="A150" t="s">
        <v>617</v>
      </c>
      <c r="B150" t="s">
        <v>276</v>
      </c>
      <c r="C150">
        <v>1</v>
      </c>
      <c r="AB150" t="s">
        <v>732</v>
      </c>
    </row>
    <row r="151" spans="1:28" x14ac:dyDescent="0.25">
      <c r="A151" t="s">
        <v>527</v>
      </c>
      <c r="B151" t="s">
        <v>276</v>
      </c>
      <c r="C151">
        <v>2</v>
      </c>
      <c r="AB151" t="s">
        <v>785</v>
      </c>
    </row>
    <row r="152" spans="1:28" x14ac:dyDescent="0.25">
      <c r="A152" t="s">
        <v>191</v>
      </c>
      <c r="B152" t="s">
        <v>117</v>
      </c>
      <c r="C152">
        <v>7</v>
      </c>
      <c r="AB152" t="s">
        <v>758</v>
      </c>
    </row>
    <row r="153" spans="1:28" x14ac:dyDescent="0.25">
      <c r="A153" t="s">
        <v>123</v>
      </c>
      <c r="B153" t="s">
        <v>91</v>
      </c>
      <c r="C153">
        <v>8</v>
      </c>
      <c r="AB153" t="s">
        <v>815</v>
      </c>
    </row>
    <row r="154" spans="1:28" x14ac:dyDescent="0.25">
      <c r="A154" t="s">
        <v>505</v>
      </c>
      <c r="B154" t="s">
        <v>225</v>
      </c>
      <c r="C154">
        <v>2</v>
      </c>
      <c r="AB154" t="s">
        <v>786</v>
      </c>
    </row>
    <row r="155" spans="1:28" x14ac:dyDescent="0.25">
      <c r="A155" t="s">
        <v>436</v>
      </c>
      <c r="B155" t="s">
        <v>91</v>
      </c>
      <c r="C155">
        <v>3</v>
      </c>
      <c r="AB155" t="s">
        <v>733</v>
      </c>
    </row>
    <row r="156" spans="1:28" x14ac:dyDescent="0.25">
      <c r="A156" t="s">
        <v>208</v>
      </c>
      <c r="B156" t="s">
        <v>89</v>
      </c>
      <c r="C156">
        <v>7</v>
      </c>
      <c r="AB156" t="s">
        <v>734</v>
      </c>
    </row>
    <row r="157" spans="1:28" x14ac:dyDescent="0.25">
      <c r="A157" t="s">
        <v>183</v>
      </c>
      <c r="B157" t="s">
        <v>76</v>
      </c>
      <c r="C157">
        <v>7</v>
      </c>
      <c r="AB157" t="s">
        <v>735</v>
      </c>
    </row>
    <row r="158" spans="1:28" x14ac:dyDescent="0.25">
      <c r="A158" t="s">
        <v>424</v>
      </c>
      <c r="B158" t="s">
        <v>225</v>
      </c>
      <c r="C158">
        <v>4</v>
      </c>
      <c r="AB158" t="s">
        <v>736</v>
      </c>
    </row>
    <row r="159" spans="1:28" x14ac:dyDescent="0.25">
      <c r="A159" t="s">
        <v>511</v>
      </c>
      <c r="B159" t="s">
        <v>234</v>
      </c>
      <c r="C159">
        <v>2</v>
      </c>
      <c r="AB159" t="s">
        <v>809</v>
      </c>
    </row>
    <row r="160" spans="1:28" x14ac:dyDescent="0.25">
      <c r="A160" t="s">
        <v>625</v>
      </c>
      <c r="B160" t="s">
        <v>154</v>
      </c>
      <c r="C160">
        <v>1</v>
      </c>
      <c r="AB160" t="s">
        <v>737</v>
      </c>
    </row>
    <row r="161" spans="1:28" x14ac:dyDescent="0.25">
      <c r="A161" t="s">
        <v>216</v>
      </c>
      <c r="B161" t="s">
        <v>76</v>
      </c>
      <c r="C161">
        <v>6</v>
      </c>
      <c r="AB161" t="s">
        <v>738</v>
      </c>
    </row>
    <row r="162" spans="1:28" x14ac:dyDescent="0.25">
      <c r="A162" t="s">
        <v>421</v>
      </c>
      <c r="B162" t="s">
        <v>267</v>
      </c>
      <c r="C162">
        <v>4</v>
      </c>
      <c r="AB162" t="s">
        <v>851</v>
      </c>
    </row>
    <row r="163" spans="1:28" x14ac:dyDescent="0.25">
      <c r="A163" t="s">
        <v>374</v>
      </c>
      <c r="B163" t="s">
        <v>89</v>
      </c>
      <c r="C163">
        <v>4</v>
      </c>
    </row>
    <row r="164" spans="1:28" x14ac:dyDescent="0.25">
      <c r="A164" t="s">
        <v>606</v>
      </c>
      <c r="B164" t="s">
        <v>84</v>
      </c>
      <c r="C164">
        <v>1</v>
      </c>
    </row>
    <row r="165" spans="1:28" x14ac:dyDescent="0.25">
      <c r="A165" t="s">
        <v>457</v>
      </c>
      <c r="B165" t="s">
        <v>225</v>
      </c>
      <c r="C165">
        <v>3</v>
      </c>
    </row>
    <row r="166" spans="1:28" x14ac:dyDescent="0.25">
      <c r="A166" t="s">
        <v>175</v>
      </c>
      <c r="B166" t="s">
        <v>78</v>
      </c>
      <c r="C166">
        <v>7</v>
      </c>
    </row>
    <row r="167" spans="1:28" x14ac:dyDescent="0.25">
      <c r="A167" t="s">
        <v>575</v>
      </c>
      <c r="B167" t="s">
        <v>276</v>
      </c>
      <c r="C167">
        <v>1</v>
      </c>
    </row>
    <row r="168" spans="1:28" x14ac:dyDescent="0.25">
      <c r="A168" t="s">
        <v>152</v>
      </c>
      <c r="B168" t="s">
        <v>76</v>
      </c>
      <c r="C168">
        <v>7</v>
      </c>
    </row>
    <row r="169" spans="1:28" x14ac:dyDescent="0.25">
      <c r="A169" t="s">
        <v>211</v>
      </c>
      <c r="B169" t="s">
        <v>68</v>
      </c>
      <c r="C169">
        <v>7</v>
      </c>
    </row>
    <row r="170" spans="1:28" x14ac:dyDescent="0.25">
      <c r="A170" t="s">
        <v>194</v>
      </c>
      <c r="B170" t="s">
        <v>91</v>
      </c>
      <c r="C170">
        <v>7</v>
      </c>
    </row>
    <row r="171" spans="1:28" x14ac:dyDescent="0.25">
      <c r="A171" t="s">
        <v>316</v>
      </c>
      <c r="B171" t="s">
        <v>117</v>
      </c>
      <c r="C171">
        <v>5</v>
      </c>
    </row>
    <row r="172" spans="1:28" x14ac:dyDescent="0.25">
      <c r="A172" t="s">
        <v>335</v>
      </c>
      <c r="B172" t="s">
        <v>161</v>
      </c>
      <c r="C172">
        <v>5</v>
      </c>
    </row>
    <row r="173" spans="1:28" x14ac:dyDescent="0.25">
      <c r="A173" t="s">
        <v>205</v>
      </c>
      <c r="B173" t="s">
        <v>78</v>
      </c>
      <c r="C173">
        <v>7</v>
      </c>
    </row>
    <row r="174" spans="1:28" x14ac:dyDescent="0.25">
      <c r="A174" t="s">
        <v>303</v>
      </c>
      <c r="B174" t="s">
        <v>131</v>
      </c>
      <c r="C174">
        <v>5</v>
      </c>
    </row>
    <row r="175" spans="1:28" x14ac:dyDescent="0.25">
      <c r="A175" t="s">
        <v>405</v>
      </c>
      <c r="B175" t="s">
        <v>131</v>
      </c>
      <c r="C175">
        <v>4</v>
      </c>
    </row>
    <row r="176" spans="1:28" x14ac:dyDescent="0.25">
      <c r="A176" t="s">
        <v>360</v>
      </c>
      <c r="B176" t="s">
        <v>161</v>
      </c>
      <c r="C176">
        <v>4</v>
      </c>
    </row>
    <row r="177" spans="1:3" x14ac:dyDescent="0.25">
      <c r="A177" t="s">
        <v>87</v>
      </c>
      <c r="B177" t="s">
        <v>71</v>
      </c>
      <c r="C177">
        <v>8</v>
      </c>
    </row>
    <row r="178" spans="1:3" x14ac:dyDescent="0.25">
      <c r="A178" t="s">
        <v>551</v>
      </c>
      <c r="B178" t="s">
        <v>234</v>
      </c>
      <c r="C178">
        <v>2</v>
      </c>
    </row>
    <row r="179" spans="1:3" x14ac:dyDescent="0.25">
      <c r="A179" t="s">
        <v>544</v>
      </c>
      <c r="B179" t="s">
        <v>267</v>
      </c>
      <c r="C179">
        <v>2</v>
      </c>
    </row>
    <row r="180" spans="1:3" x14ac:dyDescent="0.25">
      <c r="A180" t="s">
        <v>480</v>
      </c>
      <c r="B180" t="s">
        <v>97</v>
      </c>
      <c r="C180">
        <v>3</v>
      </c>
    </row>
    <row r="181" spans="1:3" x14ac:dyDescent="0.25">
      <c r="A181" t="s">
        <v>160</v>
      </c>
      <c r="B181" t="s">
        <v>161</v>
      </c>
      <c r="C181">
        <v>7</v>
      </c>
    </row>
    <row r="182" spans="1:3" x14ac:dyDescent="0.25">
      <c r="A182" t="s">
        <v>168</v>
      </c>
      <c r="B182" t="s">
        <v>71</v>
      </c>
      <c r="C182">
        <v>7</v>
      </c>
    </row>
    <row r="183" spans="1:3" x14ac:dyDescent="0.25">
      <c r="A183" t="s">
        <v>94</v>
      </c>
      <c r="B183" t="s">
        <v>68</v>
      </c>
      <c r="C183">
        <v>8</v>
      </c>
    </row>
    <row r="184" spans="1:3" x14ac:dyDescent="0.25">
      <c r="A184" t="s">
        <v>251</v>
      </c>
      <c r="B184" t="s">
        <v>91</v>
      </c>
      <c r="C184">
        <v>6</v>
      </c>
    </row>
    <row r="185" spans="1:3" x14ac:dyDescent="0.25">
      <c r="A185" t="s">
        <v>132</v>
      </c>
      <c r="B185" t="s">
        <v>71</v>
      </c>
      <c r="C185">
        <v>8</v>
      </c>
    </row>
    <row r="186" spans="1:3" x14ac:dyDescent="0.25">
      <c r="A186" t="s">
        <v>633</v>
      </c>
      <c r="B186" t="s">
        <v>187</v>
      </c>
      <c r="C186">
        <v>1</v>
      </c>
    </row>
    <row r="187" spans="1:3" x14ac:dyDescent="0.25">
      <c r="A187" t="s">
        <v>639</v>
      </c>
      <c r="B187" t="s">
        <v>187</v>
      </c>
      <c r="C187">
        <v>1</v>
      </c>
    </row>
    <row r="188" spans="1:3" x14ac:dyDescent="0.25">
      <c r="A188" t="s">
        <v>384</v>
      </c>
      <c r="B188" t="s">
        <v>315</v>
      </c>
      <c r="C188">
        <v>4</v>
      </c>
    </row>
    <row r="189" spans="1:3" x14ac:dyDescent="0.25">
      <c r="A189" t="s">
        <v>171</v>
      </c>
      <c r="B189" t="s">
        <v>68</v>
      </c>
      <c r="C189">
        <v>7</v>
      </c>
    </row>
    <row r="190" spans="1:3" x14ac:dyDescent="0.25">
      <c r="A190" t="s">
        <v>287</v>
      </c>
      <c r="B190" t="s">
        <v>117</v>
      </c>
      <c r="C190">
        <v>6</v>
      </c>
    </row>
    <row r="191" spans="1:3" x14ac:dyDescent="0.25">
      <c r="A191" t="s">
        <v>318</v>
      </c>
      <c r="B191" t="s">
        <v>89</v>
      </c>
      <c r="C191">
        <v>5</v>
      </c>
    </row>
    <row r="192" spans="1:3" x14ac:dyDescent="0.25">
      <c r="A192" t="s">
        <v>174</v>
      </c>
      <c r="B192" t="s">
        <v>76</v>
      </c>
      <c r="C192">
        <v>7</v>
      </c>
    </row>
    <row r="193" spans="1:3" x14ac:dyDescent="0.25">
      <c r="A193" t="s">
        <v>156</v>
      </c>
      <c r="B193" t="s">
        <v>91</v>
      </c>
      <c r="C193">
        <v>7</v>
      </c>
    </row>
    <row r="194" spans="1:3" x14ac:dyDescent="0.25">
      <c r="A194" t="s">
        <v>308</v>
      </c>
      <c r="B194" t="s">
        <v>76</v>
      </c>
      <c r="C194">
        <v>5</v>
      </c>
    </row>
    <row r="195" spans="1:3" x14ac:dyDescent="0.25">
      <c r="A195" t="s">
        <v>520</v>
      </c>
      <c r="B195" t="s">
        <v>131</v>
      </c>
      <c r="C195">
        <v>2</v>
      </c>
    </row>
    <row r="196" spans="1:3" x14ac:dyDescent="0.25">
      <c r="A196" t="s">
        <v>577</v>
      </c>
      <c r="B196" t="s">
        <v>154</v>
      </c>
      <c r="C196">
        <v>1</v>
      </c>
    </row>
    <row r="197" spans="1:3" x14ac:dyDescent="0.25">
      <c r="A197" t="s">
        <v>454</v>
      </c>
      <c r="B197" t="s">
        <v>187</v>
      </c>
      <c r="C197">
        <v>3</v>
      </c>
    </row>
    <row r="198" spans="1:3" x14ac:dyDescent="0.25">
      <c r="A198" t="s">
        <v>77</v>
      </c>
      <c r="B198" t="s">
        <v>78</v>
      </c>
      <c r="C198">
        <v>8</v>
      </c>
    </row>
    <row r="199" spans="1:3" x14ac:dyDescent="0.25">
      <c r="A199" t="s">
        <v>297</v>
      </c>
      <c r="B199" t="s">
        <v>91</v>
      </c>
      <c r="C199">
        <v>5</v>
      </c>
    </row>
    <row r="200" spans="1:3" x14ac:dyDescent="0.25">
      <c r="A200" t="s">
        <v>110</v>
      </c>
      <c r="B200" t="s">
        <v>84</v>
      </c>
      <c r="C200">
        <v>8</v>
      </c>
    </row>
    <row r="201" spans="1:3" x14ac:dyDescent="0.25">
      <c r="A201" t="s">
        <v>549</v>
      </c>
      <c r="B201" t="s">
        <v>234</v>
      </c>
      <c r="C201">
        <v>2</v>
      </c>
    </row>
    <row r="202" spans="1:3" x14ac:dyDescent="0.25">
      <c r="A202" t="s">
        <v>255</v>
      </c>
      <c r="B202" t="s">
        <v>117</v>
      </c>
      <c r="C202">
        <v>6</v>
      </c>
    </row>
    <row r="203" spans="1:3" x14ac:dyDescent="0.25">
      <c r="A203" t="s">
        <v>130</v>
      </c>
      <c r="B203" t="s">
        <v>131</v>
      </c>
      <c r="C203">
        <v>8</v>
      </c>
    </row>
    <row r="204" spans="1:3" x14ac:dyDescent="0.25">
      <c r="A204" t="s">
        <v>437</v>
      </c>
      <c r="B204" t="s">
        <v>131</v>
      </c>
      <c r="C204">
        <v>3</v>
      </c>
    </row>
    <row r="205" spans="1:3" x14ac:dyDescent="0.25">
      <c r="A205" t="s">
        <v>325</v>
      </c>
      <c r="B205" t="s">
        <v>131</v>
      </c>
      <c r="C205">
        <v>5</v>
      </c>
    </row>
    <row r="206" spans="1:3" x14ac:dyDescent="0.25">
      <c r="A206" t="s">
        <v>197</v>
      </c>
      <c r="B206" t="s">
        <v>84</v>
      </c>
      <c r="C206">
        <v>7</v>
      </c>
    </row>
    <row r="207" spans="1:3" x14ac:dyDescent="0.25">
      <c r="A207" t="s">
        <v>67</v>
      </c>
      <c r="B207" t="s">
        <v>68</v>
      </c>
      <c r="C207">
        <v>8</v>
      </c>
    </row>
    <row r="208" spans="1:3" x14ac:dyDescent="0.25">
      <c r="A208" t="s">
        <v>528</v>
      </c>
      <c r="B208" t="s">
        <v>154</v>
      </c>
      <c r="C208">
        <v>2</v>
      </c>
    </row>
    <row r="209" spans="1:3" x14ac:dyDescent="0.25">
      <c r="A209" t="s">
        <v>341</v>
      </c>
      <c r="B209" t="s">
        <v>114</v>
      </c>
      <c r="C209">
        <v>5</v>
      </c>
    </row>
    <row r="210" spans="1:3" x14ac:dyDescent="0.25">
      <c r="A210" t="s">
        <v>348</v>
      </c>
      <c r="B210" t="s">
        <v>117</v>
      </c>
      <c r="C210">
        <v>5</v>
      </c>
    </row>
    <row r="211" spans="1:3" x14ac:dyDescent="0.25">
      <c r="A211" t="s">
        <v>184</v>
      </c>
      <c r="B211" t="s">
        <v>68</v>
      </c>
      <c r="C211">
        <v>7</v>
      </c>
    </row>
    <row r="212" spans="1:3" x14ac:dyDescent="0.25">
      <c r="A212" t="s">
        <v>146</v>
      </c>
      <c r="B212" t="s">
        <v>117</v>
      </c>
      <c r="C212">
        <v>7</v>
      </c>
    </row>
    <row r="213" spans="1:3" x14ac:dyDescent="0.25">
      <c r="A213" t="s">
        <v>195</v>
      </c>
      <c r="B213" t="s">
        <v>117</v>
      </c>
      <c r="C213">
        <v>7</v>
      </c>
    </row>
    <row r="214" spans="1:3" x14ac:dyDescent="0.25">
      <c r="A214" t="s">
        <v>427</v>
      </c>
      <c r="B214" t="s">
        <v>76</v>
      </c>
      <c r="C214">
        <v>4</v>
      </c>
    </row>
    <row r="215" spans="1:3" x14ac:dyDescent="0.25">
      <c r="A215" t="s">
        <v>309</v>
      </c>
      <c r="B215" t="s">
        <v>76</v>
      </c>
      <c r="C215">
        <v>5</v>
      </c>
    </row>
    <row r="216" spans="1:3" x14ac:dyDescent="0.25">
      <c r="A216" t="s">
        <v>305</v>
      </c>
      <c r="B216" t="s">
        <v>76</v>
      </c>
      <c r="C216">
        <v>5</v>
      </c>
    </row>
    <row r="217" spans="1:3" x14ac:dyDescent="0.25">
      <c r="A217" t="s">
        <v>210</v>
      </c>
      <c r="B217" t="s">
        <v>131</v>
      </c>
      <c r="C217">
        <v>7</v>
      </c>
    </row>
    <row r="218" spans="1:3" x14ac:dyDescent="0.25">
      <c r="A218" t="s">
        <v>82</v>
      </c>
      <c r="B218" t="s">
        <v>68</v>
      </c>
      <c r="C218">
        <v>8</v>
      </c>
    </row>
    <row r="219" spans="1:3" x14ac:dyDescent="0.25">
      <c r="A219" t="s">
        <v>611</v>
      </c>
      <c r="B219" t="s">
        <v>161</v>
      </c>
      <c r="C219">
        <v>1</v>
      </c>
    </row>
    <row r="220" spans="1:3" x14ac:dyDescent="0.25">
      <c r="A220" t="s">
        <v>111</v>
      </c>
      <c r="B220" t="s">
        <v>71</v>
      </c>
      <c r="C220">
        <v>8</v>
      </c>
    </row>
    <row r="221" spans="1:3" x14ac:dyDescent="0.25">
      <c r="A221" t="s">
        <v>408</v>
      </c>
      <c r="B221" t="s">
        <v>78</v>
      </c>
      <c r="C221">
        <v>4</v>
      </c>
    </row>
    <row r="222" spans="1:3" x14ac:dyDescent="0.25">
      <c r="A222" t="s">
        <v>557</v>
      </c>
      <c r="B222" t="s">
        <v>84</v>
      </c>
      <c r="C222">
        <v>2</v>
      </c>
    </row>
    <row r="223" spans="1:3" x14ac:dyDescent="0.25">
      <c r="A223" t="s">
        <v>340</v>
      </c>
      <c r="B223" t="s">
        <v>117</v>
      </c>
      <c r="C223">
        <v>5</v>
      </c>
    </row>
    <row r="224" spans="1:3" x14ac:dyDescent="0.25">
      <c r="A224" t="s">
        <v>304</v>
      </c>
      <c r="B224" t="s">
        <v>276</v>
      </c>
      <c r="C224">
        <v>5</v>
      </c>
    </row>
    <row r="225" spans="1:3" x14ac:dyDescent="0.25">
      <c r="A225" t="s">
        <v>500</v>
      </c>
      <c r="B225" t="s">
        <v>267</v>
      </c>
      <c r="C225">
        <v>2</v>
      </c>
    </row>
    <row r="226" spans="1:3" x14ac:dyDescent="0.25">
      <c r="A226" t="s">
        <v>151</v>
      </c>
      <c r="B226" t="s">
        <v>71</v>
      </c>
      <c r="C226">
        <v>7</v>
      </c>
    </row>
    <row r="227" spans="1:3" x14ac:dyDescent="0.25">
      <c r="A227" t="s">
        <v>389</v>
      </c>
      <c r="B227" t="s">
        <v>71</v>
      </c>
      <c r="C227">
        <v>4</v>
      </c>
    </row>
    <row r="228" spans="1:3" x14ac:dyDescent="0.25">
      <c r="A228" t="s">
        <v>414</v>
      </c>
      <c r="B228" t="s">
        <v>161</v>
      </c>
      <c r="C228">
        <v>4</v>
      </c>
    </row>
    <row r="229" spans="1:3" x14ac:dyDescent="0.25">
      <c r="A229" t="s">
        <v>238</v>
      </c>
      <c r="B229" t="s">
        <v>84</v>
      </c>
      <c r="C229">
        <v>6</v>
      </c>
    </row>
    <row r="230" spans="1:3" x14ac:dyDescent="0.25">
      <c r="A230" t="s">
        <v>555</v>
      </c>
      <c r="B230" t="s">
        <v>91</v>
      </c>
      <c r="C230">
        <v>2</v>
      </c>
    </row>
    <row r="231" spans="1:3" x14ac:dyDescent="0.25">
      <c r="A231" t="s">
        <v>431</v>
      </c>
      <c r="B231" t="s">
        <v>131</v>
      </c>
      <c r="C231">
        <v>3</v>
      </c>
    </row>
    <row r="232" spans="1:3" x14ac:dyDescent="0.25">
      <c r="A232" t="s">
        <v>356</v>
      </c>
      <c r="B232" t="s">
        <v>276</v>
      </c>
      <c r="C232">
        <v>4</v>
      </c>
    </row>
    <row r="233" spans="1:3" x14ac:dyDescent="0.25">
      <c r="A233" t="s">
        <v>375</v>
      </c>
      <c r="B233" t="s">
        <v>89</v>
      </c>
      <c r="C233">
        <v>4</v>
      </c>
    </row>
    <row r="234" spans="1:3" x14ac:dyDescent="0.25">
      <c r="A234" t="s">
        <v>632</v>
      </c>
      <c r="B234" t="s">
        <v>154</v>
      </c>
      <c r="C234">
        <v>1</v>
      </c>
    </row>
    <row r="235" spans="1:3" x14ac:dyDescent="0.25">
      <c r="A235" t="s">
        <v>386</v>
      </c>
      <c r="B235" t="s">
        <v>267</v>
      </c>
      <c r="C235">
        <v>4</v>
      </c>
    </row>
    <row r="236" spans="1:3" x14ac:dyDescent="0.25">
      <c r="A236" t="s">
        <v>413</v>
      </c>
      <c r="B236" t="s">
        <v>276</v>
      </c>
      <c r="C236">
        <v>4</v>
      </c>
    </row>
    <row r="237" spans="1:3" x14ac:dyDescent="0.25">
      <c r="A237" t="s">
        <v>490</v>
      </c>
      <c r="B237" t="s">
        <v>78</v>
      </c>
      <c r="C237">
        <v>3</v>
      </c>
    </row>
    <row r="238" spans="1:3" x14ac:dyDescent="0.25">
      <c r="A238" t="s">
        <v>133</v>
      </c>
      <c r="B238" t="s">
        <v>71</v>
      </c>
      <c r="C238">
        <v>8</v>
      </c>
    </row>
    <row r="239" spans="1:3" x14ac:dyDescent="0.25">
      <c r="A239" t="s">
        <v>422</v>
      </c>
      <c r="B239" t="s">
        <v>117</v>
      </c>
      <c r="C239">
        <v>4</v>
      </c>
    </row>
    <row r="240" spans="1:3" x14ac:dyDescent="0.25">
      <c r="A240" t="s">
        <v>390</v>
      </c>
      <c r="B240" t="s">
        <v>68</v>
      </c>
      <c r="C240">
        <v>4</v>
      </c>
    </row>
    <row r="241" spans="1:3" x14ac:dyDescent="0.25">
      <c r="A241" t="s">
        <v>599</v>
      </c>
      <c r="B241" t="s">
        <v>91</v>
      </c>
      <c r="C241">
        <v>1</v>
      </c>
    </row>
    <row r="242" spans="1:3" x14ac:dyDescent="0.25">
      <c r="A242" t="s">
        <v>172</v>
      </c>
      <c r="B242" t="s">
        <v>68</v>
      </c>
      <c r="C242">
        <v>7</v>
      </c>
    </row>
    <row r="243" spans="1:3" x14ac:dyDescent="0.25">
      <c r="A243" t="s">
        <v>439</v>
      </c>
      <c r="B243" t="s">
        <v>225</v>
      </c>
      <c r="C243">
        <v>3</v>
      </c>
    </row>
    <row r="244" spans="1:3" x14ac:dyDescent="0.25">
      <c r="A244" t="s">
        <v>270</v>
      </c>
      <c r="B244" t="s">
        <v>97</v>
      </c>
      <c r="C244">
        <v>6</v>
      </c>
    </row>
    <row r="245" spans="1:3" x14ac:dyDescent="0.25">
      <c r="A245" t="s">
        <v>176</v>
      </c>
      <c r="B245" t="s">
        <v>68</v>
      </c>
      <c r="C245">
        <v>7</v>
      </c>
    </row>
    <row r="246" spans="1:3" x14ac:dyDescent="0.25">
      <c r="A246" t="s">
        <v>532</v>
      </c>
      <c r="B246" t="s">
        <v>91</v>
      </c>
      <c r="C246">
        <v>2</v>
      </c>
    </row>
    <row r="247" spans="1:3" x14ac:dyDescent="0.25">
      <c r="A247" t="s">
        <v>180</v>
      </c>
      <c r="B247" t="s">
        <v>89</v>
      </c>
      <c r="C247">
        <v>7</v>
      </c>
    </row>
    <row r="248" spans="1:3" x14ac:dyDescent="0.25">
      <c r="A248" t="s">
        <v>232</v>
      </c>
      <c r="B248" t="s">
        <v>76</v>
      </c>
      <c r="C248">
        <v>6</v>
      </c>
    </row>
    <row r="249" spans="1:3" x14ac:dyDescent="0.25">
      <c r="A249" t="s">
        <v>591</v>
      </c>
      <c r="B249" t="s">
        <v>282</v>
      </c>
      <c r="C249">
        <v>1</v>
      </c>
    </row>
    <row r="250" spans="1:3" x14ac:dyDescent="0.25">
      <c r="A250" t="s">
        <v>307</v>
      </c>
      <c r="B250" t="s">
        <v>84</v>
      </c>
      <c r="C250">
        <v>5</v>
      </c>
    </row>
    <row r="251" spans="1:3" x14ac:dyDescent="0.25">
      <c r="A251" t="s">
        <v>226</v>
      </c>
      <c r="B251" t="s">
        <v>71</v>
      </c>
      <c r="C251">
        <v>6</v>
      </c>
    </row>
    <row r="252" spans="1:3" x14ac:dyDescent="0.25">
      <c r="A252" t="s">
        <v>273</v>
      </c>
      <c r="B252" t="s">
        <v>89</v>
      </c>
      <c r="C252">
        <v>6</v>
      </c>
    </row>
    <row r="253" spans="1:3" x14ac:dyDescent="0.25">
      <c r="A253" t="s">
        <v>370</v>
      </c>
      <c r="B253" t="s">
        <v>117</v>
      </c>
      <c r="C253">
        <v>4</v>
      </c>
    </row>
    <row r="254" spans="1:3" x14ac:dyDescent="0.25">
      <c r="A254" t="s">
        <v>508</v>
      </c>
      <c r="B254" t="s">
        <v>154</v>
      </c>
      <c r="C254">
        <v>2</v>
      </c>
    </row>
    <row r="255" spans="1:3" x14ac:dyDescent="0.25">
      <c r="A255" t="s">
        <v>623</v>
      </c>
      <c r="B255" t="s">
        <v>276</v>
      </c>
      <c r="C255">
        <v>1</v>
      </c>
    </row>
    <row r="256" spans="1:3" x14ac:dyDescent="0.25">
      <c r="A256" t="s">
        <v>128</v>
      </c>
      <c r="B256" t="s">
        <v>91</v>
      </c>
      <c r="C256">
        <v>8</v>
      </c>
    </row>
    <row r="257" spans="1:3" x14ac:dyDescent="0.25">
      <c r="A257" t="s">
        <v>361</v>
      </c>
      <c r="B257" t="s">
        <v>114</v>
      </c>
      <c r="C257">
        <v>4</v>
      </c>
    </row>
    <row r="258" spans="1:3" x14ac:dyDescent="0.25">
      <c r="A258" t="s">
        <v>409</v>
      </c>
      <c r="B258" t="s">
        <v>89</v>
      </c>
      <c r="C258">
        <v>4</v>
      </c>
    </row>
    <row r="259" spans="1:3" x14ac:dyDescent="0.25">
      <c r="A259" t="s">
        <v>126</v>
      </c>
      <c r="B259" t="s">
        <v>68</v>
      </c>
      <c r="C259">
        <v>8</v>
      </c>
    </row>
    <row r="260" spans="1:3" x14ac:dyDescent="0.25">
      <c r="A260" t="s">
        <v>81</v>
      </c>
      <c r="B260" t="s">
        <v>68</v>
      </c>
      <c r="C260">
        <v>8</v>
      </c>
    </row>
    <row r="261" spans="1:3" x14ac:dyDescent="0.25">
      <c r="A261" t="s">
        <v>139</v>
      </c>
      <c r="B261" t="s">
        <v>71</v>
      </c>
      <c r="C261">
        <v>8</v>
      </c>
    </row>
    <row r="262" spans="1:3" x14ac:dyDescent="0.25">
      <c r="A262" t="s">
        <v>236</v>
      </c>
      <c r="B262" t="s">
        <v>117</v>
      </c>
      <c r="C262">
        <v>6</v>
      </c>
    </row>
    <row r="263" spans="1:3" x14ac:dyDescent="0.25">
      <c r="A263" t="s">
        <v>200</v>
      </c>
      <c r="B263" t="s">
        <v>76</v>
      </c>
      <c r="C263">
        <v>7</v>
      </c>
    </row>
    <row r="264" spans="1:3" x14ac:dyDescent="0.25">
      <c r="A264" t="s">
        <v>518</v>
      </c>
      <c r="B264" t="s">
        <v>154</v>
      </c>
      <c r="C264">
        <v>2</v>
      </c>
    </row>
    <row r="265" spans="1:3" x14ac:dyDescent="0.25">
      <c r="A265" t="s">
        <v>381</v>
      </c>
      <c r="B265" t="s">
        <v>91</v>
      </c>
      <c r="C265">
        <v>4</v>
      </c>
    </row>
    <row r="266" spans="1:3" x14ac:dyDescent="0.25">
      <c r="A266" t="s">
        <v>616</v>
      </c>
      <c r="B266" t="s">
        <v>225</v>
      </c>
      <c r="C266">
        <v>1</v>
      </c>
    </row>
    <row r="267" spans="1:3" x14ac:dyDescent="0.25">
      <c r="A267" t="s">
        <v>400</v>
      </c>
      <c r="B267" t="s">
        <v>89</v>
      </c>
      <c r="C267">
        <v>4</v>
      </c>
    </row>
    <row r="268" spans="1:3" x14ac:dyDescent="0.25">
      <c r="A268" t="s">
        <v>483</v>
      </c>
      <c r="B268" t="s">
        <v>276</v>
      </c>
      <c r="C268">
        <v>3</v>
      </c>
    </row>
    <row r="269" spans="1:3" x14ac:dyDescent="0.25">
      <c r="A269" t="s">
        <v>339</v>
      </c>
      <c r="B269" t="s">
        <v>89</v>
      </c>
      <c r="C269">
        <v>5</v>
      </c>
    </row>
    <row r="270" spans="1:3" x14ac:dyDescent="0.25">
      <c r="A270" t="s">
        <v>138</v>
      </c>
      <c r="B270" t="s">
        <v>68</v>
      </c>
      <c r="C270">
        <v>8</v>
      </c>
    </row>
    <row r="271" spans="1:3" x14ac:dyDescent="0.25">
      <c r="A271" t="s">
        <v>74</v>
      </c>
      <c r="B271" t="s">
        <v>71</v>
      </c>
      <c r="C271">
        <v>8</v>
      </c>
    </row>
    <row r="272" spans="1:3" x14ac:dyDescent="0.25">
      <c r="A272" t="s">
        <v>366</v>
      </c>
      <c r="B272" t="s">
        <v>84</v>
      </c>
      <c r="C272">
        <v>4</v>
      </c>
    </row>
    <row r="273" spans="1:3" x14ac:dyDescent="0.25">
      <c r="A273" t="s">
        <v>378</v>
      </c>
      <c r="B273" t="s">
        <v>117</v>
      </c>
      <c r="C273">
        <v>4</v>
      </c>
    </row>
    <row r="274" spans="1:3" x14ac:dyDescent="0.25">
      <c r="A274" t="s">
        <v>594</v>
      </c>
      <c r="B274" t="s">
        <v>282</v>
      </c>
      <c r="C274">
        <v>1</v>
      </c>
    </row>
    <row r="275" spans="1:3" x14ac:dyDescent="0.25">
      <c r="A275" t="s">
        <v>147</v>
      </c>
      <c r="B275" t="s">
        <v>91</v>
      </c>
      <c r="C275">
        <v>7</v>
      </c>
    </row>
    <row r="276" spans="1:3" x14ac:dyDescent="0.25">
      <c r="A276" t="s">
        <v>291</v>
      </c>
      <c r="B276" t="s">
        <v>84</v>
      </c>
      <c r="C276">
        <v>5</v>
      </c>
    </row>
    <row r="277" spans="1:3" x14ac:dyDescent="0.25">
      <c r="A277" t="s">
        <v>329</v>
      </c>
      <c r="B277" t="s">
        <v>131</v>
      </c>
      <c r="C277">
        <v>5</v>
      </c>
    </row>
    <row r="278" spans="1:3" x14ac:dyDescent="0.25">
      <c r="A278" t="s">
        <v>206</v>
      </c>
      <c r="B278" t="s">
        <v>68</v>
      </c>
      <c r="C278">
        <v>7</v>
      </c>
    </row>
    <row r="279" spans="1:3" x14ac:dyDescent="0.25">
      <c r="A279" t="s">
        <v>285</v>
      </c>
      <c r="B279" t="s">
        <v>71</v>
      </c>
      <c r="C279">
        <v>6</v>
      </c>
    </row>
    <row r="280" spans="1:3" x14ac:dyDescent="0.25">
      <c r="A280" t="s">
        <v>419</v>
      </c>
      <c r="B280" t="s">
        <v>68</v>
      </c>
      <c r="C280">
        <v>4</v>
      </c>
    </row>
    <row r="281" spans="1:3" x14ac:dyDescent="0.25">
      <c r="A281" t="s">
        <v>460</v>
      </c>
      <c r="B281" t="s">
        <v>91</v>
      </c>
      <c r="C281">
        <v>3</v>
      </c>
    </row>
    <row r="282" spans="1:3" x14ac:dyDescent="0.25">
      <c r="A282" t="s">
        <v>372</v>
      </c>
      <c r="B282" t="s">
        <v>114</v>
      </c>
      <c r="C282">
        <v>4</v>
      </c>
    </row>
    <row r="283" spans="1:3" x14ac:dyDescent="0.25">
      <c r="A283" t="s">
        <v>193</v>
      </c>
      <c r="B283" t="s">
        <v>187</v>
      </c>
      <c r="C283">
        <v>7</v>
      </c>
    </row>
    <row r="284" spans="1:3" x14ac:dyDescent="0.25">
      <c r="A284" t="s">
        <v>327</v>
      </c>
      <c r="B284" t="s">
        <v>154</v>
      </c>
      <c r="C284">
        <v>5</v>
      </c>
    </row>
    <row r="285" spans="1:3" x14ac:dyDescent="0.25">
      <c r="A285" t="s">
        <v>290</v>
      </c>
      <c r="B285" t="s">
        <v>114</v>
      </c>
      <c r="C285">
        <v>5</v>
      </c>
    </row>
    <row r="286" spans="1:3" x14ac:dyDescent="0.25">
      <c r="A286" t="s">
        <v>607</v>
      </c>
      <c r="B286" t="s">
        <v>225</v>
      </c>
      <c r="C286">
        <v>1</v>
      </c>
    </row>
    <row r="287" spans="1:3" x14ac:dyDescent="0.25">
      <c r="A287" t="s">
        <v>239</v>
      </c>
      <c r="B287" t="s">
        <v>91</v>
      </c>
      <c r="C287">
        <v>6</v>
      </c>
    </row>
    <row r="288" spans="1:3" x14ac:dyDescent="0.25">
      <c r="A288" t="s">
        <v>403</v>
      </c>
      <c r="B288" t="s">
        <v>161</v>
      </c>
      <c r="C288">
        <v>4</v>
      </c>
    </row>
    <row r="289" spans="1:3" x14ac:dyDescent="0.25">
      <c r="A289" t="s">
        <v>481</v>
      </c>
      <c r="B289" t="s">
        <v>225</v>
      </c>
      <c r="C289">
        <v>3</v>
      </c>
    </row>
    <row r="290" spans="1:3" x14ac:dyDescent="0.25">
      <c r="A290" t="s">
        <v>124</v>
      </c>
      <c r="B290" t="s">
        <v>78</v>
      </c>
      <c r="C290">
        <v>8</v>
      </c>
    </row>
    <row r="291" spans="1:3" x14ac:dyDescent="0.25">
      <c r="A291" t="s">
        <v>579</v>
      </c>
      <c r="B291" t="s">
        <v>282</v>
      </c>
      <c r="C291">
        <v>1</v>
      </c>
    </row>
    <row r="292" spans="1:3" x14ac:dyDescent="0.25">
      <c r="A292" t="s">
        <v>395</v>
      </c>
      <c r="B292" t="s">
        <v>315</v>
      </c>
      <c r="C292">
        <v>4</v>
      </c>
    </row>
    <row r="293" spans="1:3" x14ac:dyDescent="0.25">
      <c r="A293" t="s">
        <v>535</v>
      </c>
      <c r="B293" t="s">
        <v>315</v>
      </c>
      <c r="C293">
        <v>2</v>
      </c>
    </row>
    <row r="294" spans="1:3" x14ac:dyDescent="0.25">
      <c r="A294" t="s">
        <v>556</v>
      </c>
      <c r="B294" t="s">
        <v>234</v>
      </c>
      <c r="C294">
        <v>2</v>
      </c>
    </row>
    <row r="295" spans="1:3" x14ac:dyDescent="0.25">
      <c r="A295" t="s">
        <v>96</v>
      </c>
      <c r="B295" t="s">
        <v>97</v>
      </c>
      <c r="C295">
        <v>8</v>
      </c>
    </row>
    <row r="296" spans="1:3" x14ac:dyDescent="0.25">
      <c r="A296" t="s">
        <v>351</v>
      </c>
      <c r="B296" t="s">
        <v>117</v>
      </c>
      <c r="C296">
        <v>5</v>
      </c>
    </row>
    <row r="297" spans="1:3" x14ac:dyDescent="0.25">
      <c r="A297" t="s">
        <v>256</v>
      </c>
      <c r="B297" t="s">
        <v>89</v>
      </c>
      <c r="C297">
        <v>6</v>
      </c>
    </row>
    <row r="298" spans="1:3" x14ac:dyDescent="0.25">
      <c r="A298" t="s">
        <v>221</v>
      </c>
      <c r="B298" t="s">
        <v>68</v>
      </c>
      <c r="C298">
        <v>6</v>
      </c>
    </row>
    <row r="299" spans="1:3" x14ac:dyDescent="0.25">
      <c r="A299" t="s">
        <v>337</v>
      </c>
      <c r="B299" t="s">
        <v>78</v>
      </c>
      <c r="C299">
        <v>5</v>
      </c>
    </row>
    <row r="300" spans="1:3" x14ac:dyDescent="0.25">
      <c r="A300" t="s">
        <v>103</v>
      </c>
      <c r="B300" t="s">
        <v>71</v>
      </c>
      <c r="C300">
        <v>8</v>
      </c>
    </row>
    <row r="301" spans="1:3" x14ac:dyDescent="0.25">
      <c r="A301" t="s">
        <v>432</v>
      </c>
      <c r="B301" t="s">
        <v>131</v>
      </c>
      <c r="C301">
        <v>3</v>
      </c>
    </row>
    <row r="302" spans="1:3" x14ac:dyDescent="0.25">
      <c r="A302" t="s">
        <v>476</v>
      </c>
      <c r="B302" t="s">
        <v>131</v>
      </c>
      <c r="C302">
        <v>3</v>
      </c>
    </row>
    <row r="303" spans="1:3" x14ac:dyDescent="0.25">
      <c r="A303" t="s">
        <v>444</v>
      </c>
      <c r="B303" t="s">
        <v>276</v>
      </c>
      <c r="C303">
        <v>3</v>
      </c>
    </row>
    <row r="304" spans="1:3" x14ac:dyDescent="0.25">
      <c r="A304" t="s">
        <v>430</v>
      </c>
      <c r="B304" t="s">
        <v>225</v>
      </c>
      <c r="C304">
        <v>3</v>
      </c>
    </row>
    <row r="305" spans="1:3" x14ac:dyDescent="0.25">
      <c r="A305" t="s">
        <v>482</v>
      </c>
      <c r="B305" t="s">
        <v>78</v>
      </c>
      <c r="C305">
        <v>3</v>
      </c>
    </row>
    <row r="306" spans="1:3" x14ac:dyDescent="0.25">
      <c r="A306" t="s">
        <v>264</v>
      </c>
      <c r="B306" t="s">
        <v>161</v>
      </c>
      <c r="C306">
        <v>6</v>
      </c>
    </row>
    <row r="307" spans="1:3" x14ac:dyDescent="0.25">
      <c r="A307" t="s">
        <v>288</v>
      </c>
      <c r="B307" t="s">
        <v>91</v>
      </c>
      <c r="C307">
        <v>5</v>
      </c>
    </row>
    <row r="308" spans="1:3" x14ac:dyDescent="0.25">
      <c r="A308" t="s">
        <v>631</v>
      </c>
      <c r="B308" t="s">
        <v>315</v>
      </c>
      <c r="C308">
        <v>1</v>
      </c>
    </row>
    <row r="309" spans="1:3" x14ac:dyDescent="0.25">
      <c r="A309" t="s">
        <v>227</v>
      </c>
      <c r="B309" t="s">
        <v>91</v>
      </c>
      <c r="C309">
        <v>6</v>
      </c>
    </row>
    <row r="310" spans="1:3" x14ac:dyDescent="0.25">
      <c r="A310" t="s">
        <v>73</v>
      </c>
      <c r="B310" t="s">
        <v>68</v>
      </c>
      <c r="C310">
        <v>8</v>
      </c>
    </row>
    <row r="311" spans="1:3" x14ac:dyDescent="0.25">
      <c r="A311" t="s">
        <v>92</v>
      </c>
      <c r="B311" t="s">
        <v>68</v>
      </c>
      <c r="C311">
        <v>8</v>
      </c>
    </row>
    <row r="312" spans="1:3" x14ac:dyDescent="0.25">
      <c r="A312" t="s">
        <v>473</v>
      </c>
      <c r="B312" t="s">
        <v>315</v>
      </c>
      <c r="C312">
        <v>3</v>
      </c>
    </row>
    <row r="313" spans="1:3" x14ac:dyDescent="0.25">
      <c r="A313" t="s">
        <v>265</v>
      </c>
      <c r="B313" t="s">
        <v>71</v>
      </c>
      <c r="C313">
        <v>6</v>
      </c>
    </row>
    <row r="314" spans="1:3" x14ac:dyDescent="0.25">
      <c r="A314" t="s">
        <v>363</v>
      </c>
      <c r="B314" t="s">
        <v>84</v>
      </c>
      <c r="C314">
        <v>4</v>
      </c>
    </row>
    <row r="315" spans="1:3" x14ac:dyDescent="0.25">
      <c r="A315" t="s">
        <v>343</v>
      </c>
      <c r="B315" t="s">
        <v>282</v>
      </c>
      <c r="C315">
        <v>5</v>
      </c>
    </row>
    <row r="316" spans="1:3" x14ac:dyDescent="0.25">
      <c r="A316" t="s">
        <v>258</v>
      </c>
      <c r="B316" t="s">
        <v>84</v>
      </c>
      <c r="C316">
        <v>6</v>
      </c>
    </row>
    <row r="317" spans="1:3" x14ac:dyDescent="0.25">
      <c r="A317" t="s">
        <v>433</v>
      </c>
      <c r="B317" t="s">
        <v>114</v>
      </c>
      <c r="C317">
        <v>3</v>
      </c>
    </row>
    <row r="318" spans="1:3" x14ac:dyDescent="0.25">
      <c r="A318" t="s">
        <v>488</v>
      </c>
      <c r="B318" t="s">
        <v>315</v>
      </c>
      <c r="C318">
        <v>3</v>
      </c>
    </row>
    <row r="319" spans="1:3" x14ac:dyDescent="0.25">
      <c r="A319" t="s">
        <v>398</v>
      </c>
      <c r="B319" t="s">
        <v>76</v>
      </c>
      <c r="C319">
        <v>4</v>
      </c>
    </row>
    <row r="320" spans="1:3" x14ac:dyDescent="0.25">
      <c r="A320" t="s">
        <v>155</v>
      </c>
      <c r="B320" t="s">
        <v>117</v>
      </c>
      <c r="C320">
        <v>7</v>
      </c>
    </row>
    <row r="321" spans="1:3" x14ac:dyDescent="0.25">
      <c r="A321" t="s">
        <v>153</v>
      </c>
      <c r="B321" t="s">
        <v>154</v>
      </c>
      <c r="C321">
        <v>7</v>
      </c>
    </row>
    <row r="322" spans="1:3" x14ac:dyDescent="0.25">
      <c r="A322" t="s">
        <v>369</v>
      </c>
      <c r="B322" t="s">
        <v>97</v>
      </c>
      <c r="C322">
        <v>4</v>
      </c>
    </row>
    <row r="323" spans="1:3" x14ac:dyDescent="0.25">
      <c r="A323" t="s">
        <v>445</v>
      </c>
      <c r="B323" t="s">
        <v>91</v>
      </c>
      <c r="C323">
        <v>3</v>
      </c>
    </row>
    <row r="324" spans="1:3" x14ac:dyDescent="0.25">
      <c r="A324" t="s">
        <v>445</v>
      </c>
      <c r="B324" t="s">
        <v>225</v>
      </c>
      <c r="C324">
        <v>3</v>
      </c>
    </row>
    <row r="325" spans="1:3" x14ac:dyDescent="0.25">
      <c r="A325" t="s">
        <v>296</v>
      </c>
      <c r="B325" t="s">
        <v>161</v>
      </c>
      <c r="C325">
        <v>5</v>
      </c>
    </row>
    <row r="326" spans="1:3" x14ac:dyDescent="0.25">
      <c r="A326" t="s">
        <v>268</v>
      </c>
      <c r="B326" t="s">
        <v>78</v>
      </c>
      <c r="C326">
        <v>6</v>
      </c>
    </row>
    <row r="327" spans="1:3" x14ac:dyDescent="0.25">
      <c r="A327" t="s">
        <v>249</v>
      </c>
      <c r="B327" t="s">
        <v>78</v>
      </c>
      <c r="C327">
        <v>6</v>
      </c>
    </row>
    <row r="328" spans="1:3" x14ac:dyDescent="0.25">
      <c r="A328" t="s">
        <v>347</v>
      </c>
      <c r="B328" t="s">
        <v>267</v>
      </c>
      <c r="C328">
        <v>5</v>
      </c>
    </row>
    <row r="329" spans="1:3" x14ac:dyDescent="0.25">
      <c r="A329" t="s">
        <v>247</v>
      </c>
      <c r="B329" t="s">
        <v>78</v>
      </c>
      <c r="C329">
        <v>6</v>
      </c>
    </row>
    <row r="330" spans="1:3" x14ac:dyDescent="0.25">
      <c r="A330" t="s">
        <v>122</v>
      </c>
      <c r="B330" t="s">
        <v>71</v>
      </c>
      <c r="C330">
        <v>8</v>
      </c>
    </row>
    <row r="331" spans="1:3" x14ac:dyDescent="0.25">
      <c r="A331" t="s">
        <v>458</v>
      </c>
      <c r="B331" t="s">
        <v>97</v>
      </c>
      <c r="C331">
        <v>3</v>
      </c>
    </row>
    <row r="332" spans="1:3" x14ac:dyDescent="0.25">
      <c r="A332" t="s">
        <v>434</v>
      </c>
      <c r="B332" t="s">
        <v>131</v>
      </c>
      <c r="C332">
        <v>3</v>
      </c>
    </row>
    <row r="333" spans="1:3" x14ac:dyDescent="0.25">
      <c r="A333" t="s">
        <v>613</v>
      </c>
      <c r="B333" t="s">
        <v>154</v>
      </c>
      <c r="C333">
        <v>1</v>
      </c>
    </row>
    <row r="334" spans="1:3" x14ac:dyDescent="0.25">
      <c r="A334" t="s">
        <v>342</v>
      </c>
      <c r="B334" t="s">
        <v>89</v>
      </c>
      <c r="C334">
        <v>5</v>
      </c>
    </row>
    <row r="335" spans="1:3" x14ac:dyDescent="0.25">
      <c r="A335" t="s">
        <v>453</v>
      </c>
      <c r="B335" t="s">
        <v>154</v>
      </c>
      <c r="C335">
        <v>3</v>
      </c>
    </row>
    <row r="336" spans="1:3" x14ac:dyDescent="0.25">
      <c r="A336" t="s">
        <v>345</v>
      </c>
      <c r="B336" t="s">
        <v>276</v>
      </c>
      <c r="C336">
        <v>5</v>
      </c>
    </row>
    <row r="337" spans="1:3" x14ac:dyDescent="0.25">
      <c r="A337" t="s">
        <v>311</v>
      </c>
      <c r="B337" t="s">
        <v>117</v>
      </c>
      <c r="C337">
        <v>5</v>
      </c>
    </row>
    <row r="338" spans="1:3" x14ac:dyDescent="0.25">
      <c r="A338" t="s">
        <v>141</v>
      </c>
      <c r="B338" t="s">
        <v>71</v>
      </c>
      <c r="C338">
        <v>8</v>
      </c>
    </row>
    <row r="339" spans="1:3" x14ac:dyDescent="0.25">
      <c r="A339" t="s">
        <v>397</v>
      </c>
      <c r="B339" t="s">
        <v>187</v>
      </c>
      <c r="C339">
        <v>4</v>
      </c>
    </row>
    <row r="340" spans="1:3" x14ac:dyDescent="0.25">
      <c r="A340" t="s">
        <v>261</v>
      </c>
      <c r="B340" t="s">
        <v>76</v>
      </c>
      <c r="C340">
        <v>6</v>
      </c>
    </row>
    <row r="341" spans="1:3" x14ac:dyDescent="0.25">
      <c r="A341" t="s">
        <v>474</v>
      </c>
      <c r="B341" t="s">
        <v>282</v>
      </c>
      <c r="C341">
        <v>3</v>
      </c>
    </row>
    <row r="342" spans="1:3" x14ac:dyDescent="0.25">
      <c r="A342" t="s">
        <v>608</v>
      </c>
      <c r="B342" t="s">
        <v>161</v>
      </c>
      <c r="C342">
        <v>1</v>
      </c>
    </row>
    <row r="343" spans="1:3" x14ac:dyDescent="0.25">
      <c r="A343" t="s">
        <v>485</v>
      </c>
      <c r="B343" t="s">
        <v>267</v>
      </c>
      <c r="C343">
        <v>3</v>
      </c>
    </row>
    <row r="344" spans="1:3" x14ac:dyDescent="0.25">
      <c r="A344" t="s">
        <v>219</v>
      </c>
      <c r="B344" t="s">
        <v>97</v>
      </c>
      <c r="C344">
        <v>6</v>
      </c>
    </row>
    <row r="345" spans="1:3" x14ac:dyDescent="0.25">
      <c r="A345" t="s">
        <v>334</v>
      </c>
      <c r="B345" t="s">
        <v>84</v>
      </c>
      <c r="C345">
        <v>5</v>
      </c>
    </row>
    <row r="346" spans="1:3" x14ac:dyDescent="0.25">
      <c r="A346" t="s">
        <v>487</v>
      </c>
      <c r="B346" t="s">
        <v>91</v>
      </c>
      <c r="C346">
        <v>3</v>
      </c>
    </row>
    <row r="347" spans="1:3" x14ac:dyDescent="0.25">
      <c r="A347" t="s">
        <v>489</v>
      </c>
      <c r="B347" t="s">
        <v>315</v>
      </c>
      <c r="C347">
        <v>3</v>
      </c>
    </row>
    <row r="348" spans="1:3" x14ac:dyDescent="0.25">
      <c r="A348" t="s">
        <v>302</v>
      </c>
      <c r="B348" t="s">
        <v>91</v>
      </c>
      <c r="C348">
        <v>5</v>
      </c>
    </row>
    <row r="349" spans="1:3" x14ac:dyDescent="0.25">
      <c r="A349" t="s">
        <v>586</v>
      </c>
      <c r="B349" t="s">
        <v>154</v>
      </c>
      <c r="C349">
        <v>1</v>
      </c>
    </row>
    <row r="350" spans="1:3" x14ac:dyDescent="0.25">
      <c r="A350" t="s">
        <v>584</v>
      </c>
      <c r="B350" t="s">
        <v>154</v>
      </c>
      <c r="C350">
        <v>1</v>
      </c>
    </row>
    <row r="351" spans="1:3" x14ac:dyDescent="0.25">
      <c r="A351" t="s">
        <v>423</v>
      </c>
      <c r="B351" t="s">
        <v>131</v>
      </c>
      <c r="C351">
        <v>4</v>
      </c>
    </row>
    <row r="352" spans="1:3" x14ac:dyDescent="0.25">
      <c r="A352" t="s">
        <v>120</v>
      </c>
      <c r="B352" t="s">
        <v>91</v>
      </c>
      <c r="C352">
        <v>8</v>
      </c>
    </row>
    <row r="353" spans="1:3" x14ac:dyDescent="0.25">
      <c r="A353" t="s">
        <v>456</v>
      </c>
      <c r="B353" t="s">
        <v>114</v>
      </c>
      <c r="C353">
        <v>3</v>
      </c>
    </row>
    <row r="354" spans="1:3" x14ac:dyDescent="0.25">
      <c r="A354" t="s">
        <v>563</v>
      </c>
      <c r="B354" t="s">
        <v>84</v>
      </c>
      <c r="C354">
        <v>2</v>
      </c>
    </row>
    <row r="355" spans="1:3" x14ac:dyDescent="0.25">
      <c r="A355" t="s">
        <v>438</v>
      </c>
      <c r="B355" t="s">
        <v>76</v>
      </c>
      <c r="C355">
        <v>3</v>
      </c>
    </row>
    <row r="356" spans="1:3" x14ac:dyDescent="0.25">
      <c r="A356" t="s">
        <v>295</v>
      </c>
      <c r="B356" t="s">
        <v>78</v>
      </c>
      <c r="C356">
        <v>5</v>
      </c>
    </row>
    <row r="357" spans="1:3" x14ac:dyDescent="0.25">
      <c r="A357" t="s">
        <v>214</v>
      </c>
      <c r="B357" t="s">
        <v>78</v>
      </c>
      <c r="C357">
        <v>7</v>
      </c>
    </row>
    <row r="358" spans="1:3" x14ac:dyDescent="0.25">
      <c r="A358" t="s">
        <v>622</v>
      </c>
      <c r="B358" t="s">
        <v>154</v>
      </c>
      <c r="C358">
        <v>1</v>
      </c>
    </row>
    <row r="359" spans="1:3" x14ac:dyDescent="0.25">
      <c r="A359" t="s">
        <v>357</v>
      </c>
      <c r="B359" t="s">
        <v>276</v>
      </c>
      <c r="C359">
        <v>4</v>
      </c>
    </row>
    <row r="360" spans="1:3" x14ac:dyDescent="0.25">
      <c r="A360" t="s">
        <v>85</v>
      </c>
      <c r="B360" t="s">
        <v>71</v>
      </c>
      <c r="C360">
        <v>8</v>
      </c>
    </row>
    <row r="361" spans="1:3" x14ac:dyDescent="0.25">
      <c r="A361" t="s">
        <v>294</v>
      </c>
      <c r="B361" t="s">
        <v>78</v>
      </c>
      <c r="C361">
        <v>5</v>
      </c>
    </row>
    <row r="362" spans="1:3" x14ac:dyDescent="0.25">
      <c r="A362" t="s">
        <v>162</v>
      </c>
      <c r="B362" t="s">
        <v>91</v>
      </c>
      <c r="C362">
        <v>7</v>
      </c>
    </row>
    <row r="363" spans="1:3" x14ac:dyDescent="0.25">
      <c r="A363" t="s">
        <v>192</v>
      </c>
      <c r="B363" t="s">
        <v>78</v>
      </c>
      <c r="C363">
        <v>7</v>
      </c>
    </row>
    <row r="364" spans="1:3" x14ac:dyDescent="0.25">
      <c r="A364" t="s">
        <v>266</v>
      </c>
      <c r="B364" t="s">
        <v>267</v>
      </c>
      <c r="C364">
        <v>6</v>
      </c>
    </row>
    <row r="365" spans="1:3" x14ac:dyDescent="0.25">
      <c r="A365" t="s">
        <v>231</v>
      </c>
      <c r="B365" t="s">
        <v>117</v>
      </c>
      <c r="C365">
        <v>6</v>
      </c>
    </row>
    <row r="366" spans="1:3" x14ac:dyDescent="0.25">
      <c r="A366" t="s">
        <v>241</v>
      </c>
      <c r="B366" t="s">
        <v>78</v>
      </c>
      <c r="C366">
        <v>6</v>
      </c>
    </row>
    <row r="367" spans="1:3" x14ac:dyDescent="0.25">
      <c r="A367" t="s">
        <v>209</v>
      </c>
      <c r="B367" t="s">
        <v>114</v>
      </c>
      <c r="C367">
        <v>7</v>
      </c>
    </row>
    <row r="368" spans="1:3" x14ac:dyDescent="0.25">
      <c r="A368" t="s">
        <v>498</v>
      </c>
      <c r="B368" t="s">
        <v>76</v>
      </c>
      <c r="C368">
        <v>3</v>
      </c>
    </row>
    <row r="369" spans="1:3" x14ac:dyDescent="0.25">
      <c r="A369" t="s">
        <v>621</v>
      </c>
      <c r="B369" t="s">
        <v>91</v>
      </c>
      <c r="C369">
        <v>1</v>
      </c>
    </row>
    <row r="370" spans="1:3" x14ac:dyDescent="0.25">
      <c r="A370" t="s">
        <v>365</v>
      </c>
      <c r="B370" t="s">
        <v>114</v>
      </c>
      <c r="C370">
        <v>4</v>
      </c>
    </row>
    <row r="371" spans="1:3" x14ac:dyDescent="0.25">
      <c r="A371" t="s">
        <v>470</v>
      </c>
      <c r="B371" t="s">
        <v>91</v>
      </c>
      <c r="C371">
        <v>3</v>
      </c>
    </row>
    <row r="372" spans="1:3" x14ac:dyDescent="0.25">
      <c r="A372" t="s">
        <v>204</v>
      </c>
      <c r="B372" t="s">
        <v>187</v>
      </c>
      <c r="C372">
        <v>7</v>
      </c>
    </row>
    <row r="373" spans="1:3" x14ac:dyDescent="0.25">
      <c r="A373" t="s">
        <v>189</v>
      </c>
      <c r="B373" t="s">
        <v>78</v>
      </c>
      <c r="C373">
        <v>7</v>
      </c>
    </row>
    <row r="374" spans="1:3" x14ac:dyDescent="0.25">
      <c r="A374" t="s">
        <v>189</v>
      </c>
      <c r="B374" t="s">
        <v>225</v>
      </c>
      <c r="C374">
        <v>2</v>
      </c>
    </row>
    <row r="375" spans="1:3" x14ac:dyDescent="0.25">
      <c r="A375" t="s">
        <v>553</v>
      </c>
      <c r="B375" t="s">
        <v>91</v>
      </c>
      <c r="C375">
        <v>2</v>
      </c>
    </row>
    <row r="376" spans="1:3" x14ac:dyDescent="0.25">
      <c r="A376" t="s">
        <v>464</v>
      </c>
      <c r="B376" t="s">
        <v>187</v>
      </c>
      <c r="C376">
        <v>3</v>
      </c>
    </row>
    <row r="377" spans="1:3" x14ac:dyDescent="0.25">
      <c r="A377" t="s">
        <v>331</v>
      </c>
      <c r="B377" t="s">
        <v>91</v>
      </c>
      <c r="C377">
        <v>5</v>
      </c>
    </row>
    <row r="378" spans="1:3" x14ac:dyDescent="0.25">
      <c r="A378" t="s">
        <v>135</v>
      </c>
      <c r="B378" t="s">
        <v>71</v>
      </c>
      <c r="C378">
        <v>8</v>
      </c>
    </row>
    <row r="379" spans="1:3" x14ac:dyDescent="0.25">
      <c r="A379" t="s">
        <v>100</v>
      </c>
      <c r="B379" t="s">
        <v>68</v>
      </c>
      <c r="C379">
        <v>8</v>
      </c>
    </row>
    <row r="380" spans="1:3" x14ac:dyDescent="0.25">
      <c r="A380" t="s">
        <v>525</v>
      </c>
      <c r="B380" t="s">
        <v>154</v>
      </c>
      <c r="C380">
        <v>2</v>
      </c>
    </row>
    <row r="381" spans="1:3" x14ac:dyDescent="0.25">
      <c r="A381" t="s">
        <v>188</v>
      </c>
      <c r="B381" t="s">
        <v>76</v>
      </c>
      <c r="C381">
        <v>7</v>
      </c>
    </row>
    <row r="382" spans="1:3" x14ac:dyDescent="0.25">
      <c r="A382" t="s">
        <v>198</v>
      </c>
      <c r="B382" t="s">
        <v>68</v>
      </c>
      <c r="C382">
        <v>7</v>
      </c>
    </row>
    <row r="383" spans="1:3" x14ac:dyDescent="0.25">
      <c r="A383" t="s">
        <v>257</v>
      </c>
      <c r="B383" t="s">
        <v>117</v>
      </c>
      <c r="C383">
        <v>6</v>
      </c>
    </row>
    <row r="384" spans="1:3" x14ac:dyDescent="0.25">
      <c r="A384" t="s">
        <v>379</v>
      </c>
      <c r="B384" t="s">
        <v>76</v>
      </c>
      <c r="C384">
        <v>4</v>
      </c>
    </row>
    <row r="385" spans="1:3" x14ac:dyDescent="0.25">
      <c r="A385" t="s">
        <v>244</v>
      </c>
      <c r="B385" t="s">
        <v>161</v>
      </c>
      <c r="C385">
        <v>6</v>
      </c>
    </row>
    <row r="386" spans="1:3" x14ac:dyDescent="0.25">
      <c r="A386" t="s">
        <v>486</v>
      </c>
      <c r="B386" t="s">
        <v>131</v>
      </c>
      <c r="C386">
        <v>3</v>
      </c>
    </row>
    <row r="387" spans="1:3" x14ac:dyDescent="0.25">
      <c r="A387" t="s">
        <v>259</v>
      </c>
      <c r="B387" t="s">
        <v>71</v>
      </c>
      <c r="C387">
        <v>6</v>
      </c>
    </row>
    <row r="388" spans="1:3" x14ac:dyDescent="0.25">
      <c r="A388" t="s">
        <v>354</v>
      </c>
      <c r="B388" t="s">
        <v>68</v>
      </c>
      <c r="C388">
        <v>5</v>
      </c>
    </row>
    <row r="389" spans="1:3" x14ac:dyDescent="0.25">
      <c r="A389" t="s">
        <v>323</v>
      </c>
      <c r="B389" t="s">
        <v>78</v>
      </c>
      <c r="C389">
        <v>5</v>
      </c>
    </row>
    <row r="390" spans="1:3" x14ac:dyDescent="0.25">
      <c r="A390" t="s">
        <v>545</v>
      </c>
      <c r="B390" t="s">
        <v>315</v>
      </c>
      <c r="C390">
        <v>2</v>
      </c>
    </row>
    <row r="391" spans="1:3" x14ac:dyDescent="0.25">
      <c r="A391" t="s">
        <v>558</v>
      </c>
      <c r="B391" t="s">
        <v>161</v>
      </c>
      <c r="C391">
        <v>2</v>
      </c>
    </row>
    <row r="392" spans="1:3" x14ac:dyDescent="0.25">
      <c r="A392" t="s">
        <v>142</v>
      </c>
      <c r="B392" t="s">
        <v>68</v>
      </c>
      <c r="C392">
        <v>8</v>
      </c>
    </row>
    <row r="393" spans="1:3" x14ac:dyDescent="0.25">
      <c r="A393" t="s">
        <v>272</v>
      </c>
      <c r="B393" t="s">
        <v>187</v>
      </c>
      <c r="C393">
        <v>6</v>
      </c>
    </row>
    <row r="394" spans="1:3" x14ac:dyDescent="0.25">
      <c r="A394" t="s">
        <v>99</v>
      </c>
      <c r="B394" t="s">
        <v>71</v>
      </c>
      <c r="C394">
        <v>8</v>
      </c>
    </row>
    <row r="395" spans="1:3" x14ac:dyDescent="0.25">
      <c r="A395" t="s">
        <v>495</v>
      </c>
      <c r="B395" t="s">
        <v>234</v>
      </c>
      <c r="C395">
        <v>3</v>
      </c>
    </row>
    <row r="396" spans="1:3" x14ac:dyDescent="0.25">
      <c r="A396" t="s">
        <v>313</v>
      </c>
      <c r="B396" t="s">
        <v>76</v>
      </c>
      <c r="C396">
        <v>5</v>
      </c>
    </row>
    <row r="397" spans="1:3" x14ac:dyDescent="0.25">
      <c r="A397" t="s">
        <v>526</v>
      </c>
      <c r="B397" t="s">
        <v>91</v>
      </c>
      <c r="C397">
        <v>2</v>
      </c>
    </row>
    <row r="398" spans="1:3" x14ac:dyDescent="0.25">
      <c r="A398" t="s">
        <v>537</v>
      </c>
      <c r="B398" t="s">
        <v>187</v>
      </c>
      <c r="C398">
        <v>2</v>
      </c>
    </row>
    <row r="399" spans="1:3" x14ac:dyDescent="0.25">
      <c r="A399" t="s">
        <v>541</v>
      </c>
      <c r="B399" t="s">
        <v>161</v>
      </c>
      <c r="C399">
        <v>2</v>
      </c>
    </row>
    <row r="400" spans="1:3" x14ac:dyDescent="0.25">
      <c r="A400" t="s">
        <v>333</v>
      </c>
      <c r="B400" t="s">
        <v>78</v>
      </c>
      <c r="C400">
        <v>5</v>
      </c>
    </row>
    <row r="401" spans="1:3" x14ac:dyDescent="0.25">
      <c r="A401" t="s">
        <v>79</v>
      </c>
      <c r="B401" t="s">
        <v>76</v>
      </c>
      <c r="C401">
        <v>8</v>
      </c>
    </row>
    <row r="402" spans="1:3" x14ac:dyDescent="0.25">
      <c r="A402" t="s">
        <v>499</v>
      </c>
      <c r="B402" t="s">
        <v>154</v>
      </c>
      <c r="C402">
        <v>2</v>
      </c>
    </row>
    <row r="403" spans="1:3" x14ac:dyDescent="0.25">
      <c r="A403" t="s">
        <v>283</v>
      </c>
      <c r="B403" t="s">
        <v>91</v>
      </c>
      <c r="C403">
        <v>6</v>
      </c>
    </row>
    <row r="404" spans="1:3" x14ac:dyDescent="0.25">
      <c r="A404" t="s">
        <v>387</v>
      </c>
      <c r="B404" t="s">
        <v>91</v>
      </c>
      <c r="C404">
        <v>4</v>
      </c>
    </row>
    <row r="405" spans="1:3" x14ac:dyDescent="0.25">
      <c r="A405" t="s">
        <v>442</v>
      </c>
      <c r="B405" t="s">
        <v>114</v>
      </c>
      <c r="C405">
        <v>3</v>
      </c>
    </row>
    <row r="406" spans="1:3" x14ac:dyDescent="0.25">
      <c r="A406" t="s">
        <v>540</v>
      </c>
      <c r="B406" t="s">
        <v>154</v>
      </c>
      <c r="C406">
        <v>2</v>
      </c>
    </row>
    <row r="407" spans="1:3" x14ac:dyDescent="0.25">
      <c r="A407" t="s">
        <v>350</v>
      </c>
      <c r="B407" t="s">
        <v>97</v>
      </c>
      <c r="C407">
        <v>5</v>
      </c>
    </row>
    <row r="408" spans="1:3" x14ac:dyDescent="0.25">
      <c r="A408" t="s">
        <v>568</v>
      </c>
      <c r="B408" t="s">
        <v>234</v>
      </c>
      <c r="C408">
        <v>2</v>
      </c>
    </row>
    <row r="409" spans="1:3" x14ac:dyDescent="0.25">
      <c r="A409" t="s">
        <v>462</v>
      </c>
      <c r="B409" t="s">
        <v>315</v>
      </c>
      <c r="C409">
        <v>3</v>
      </c>
    </row>
    <row r="410" spans="1:3" x14ac:dyDescent="0.25">
      <c r="A410" t="s">
        <v>536</v>
      </c>
      <c r="B410" t="s">
        <v>315</v>
      </c>
      <c r="C410">
        <v>2</v>
      </c>
    </row>
    <row r="411" spans="1:3" x14ac:dyDescent="0.25">
      <c r="A411" t="s">
        <v>321</v>
      </c>
      <c r="B411" t="s">
        <v>91</v>
      </c>
      <c r="C411">
        <v>5</v>
      </c>
    </row>
    <row r="412" spans="1:3" x14ac:dyDescent="0.25">
      <c r="A412" t="s">
        <v>465</v>
      </c>
      <c r="B412" t="s">
        <v>234</v>
      </c>
      <c r="C412">
        <v>3</v>
      </c>
    </row>
    <row r="413" spans="1:3" x14ac:dyDescent="0.25">
      <c r="A413" t="s">
        <v>275</v>
      </c>
      <c r="B413" t="s">
        <v>276</v>
      </c>
      <c r="C413">
        <v>6</v>
      </c>
    </row>
    <row r="414" spans="1:3" x14ac:dyDescent="0.25">
      <c r="A414" t="s">
        <v>353</v>
      </c>
      <c r="B414" t="s">
        <v>68</v>
      </c>
      <c r="C414">
        <v>5</v>
      </c>
    </row>
    <row r="415" spans="1:3" x14ac:dyDescent="0.25">
      <c r="A415" t="s">
        <v>507</v>
      </c>
      <c r="B415" t="s">
        <v>187</v>
      </c>
      <c r="C415">
        <v>2</v>
      </c>
    </row>
    <row r="416" spans="1:3" x14ac:dyDescent="0.25">
      <c r="A416" t="s">
        <v>429</v>
      </c>
      <c r="B416" t="s">
        <v>282</v>
      </c>
      <c r="C416">
        <v>3</v>
      </c>
    </row>
    <row r="417" spans="1:3" x14ac:dyDescent="0.25">
      <c r="A417" t="s">
        <v>314</v>
      </c>
      <c r="B417" t="s">
        <v>315</v>
      </c>
      <c r="C417">
        <v>5</v>
      </c>
    </row>
    <row r="418" spans="1:3" x14ac:dyDescent="0.25">
      <c r="A418" t="s">
        <v>602</v>
      </c>
      <c r="B418" t="s">
        <v>315</v>
      </c>
      <c r="C418">
        <v>1</v>
      </c>
    </row>
    <row r="419" spans="1:3" x14ac:dyDescent="0.25">
      <c r="A419" t="s">
        <v>418</v>
      </c>
      <c r="B419" t="s">
        <v>84</v>
      </c>
      <c r="C419">
        <v>4</v>
      </c>
    </row>
    <row r="420" spans="1:3" x14ac:dyDescent="0.25">
      <c r="A420" t="s">
        <v>346</v>
      </c>
      <c r="B420" t="s">
        <v>161</v>
      </c>
      <c r="C420">
        <v>5</v>
      </c>
    </row>
    <row r="421" spans="1:3" x14ac:dyDescent="0.25">
      <c r="A421" t="s">
        <v>326</v>
      </c>
      <c r="B421" t="s">
        <v>84</v>
      </c>
      <c r="C421">
        <v>5</v>
      </c>
    </row>
    <row r="422" spans="1:3" x14ac:dyDescent="0.25">
      <c r="A422" t="s">
        <v>524</v>
      </c>
      <c r="B422" t="s">
        <v>131</v>
      </c>
      <c r="C422">
        <v>2</v>
      </c>
    </row>
    <row r="423" spans="1:3" x14ac:dyDescent="0.25">
      <c r="A423" t="s">
        <v>144</v>
      </c>
      <c r="B423" t="s">
        <v>91</v>
      </c>
      <c r="C423">
        <v>8</v>
      </c>
    </row>
    <row r="424" spans="1:3" x14ac:dyDescent="0.25">
      <c r="A424" t="s">
        <v>580</v>
      </c>
      <c r="B424" t="s">
        <v>282</v>
      </c>
      <c r="C424">
        <v>1</v>
      </c>
    </row>
    <row r="425" spans="1:3" x14ac:dyDescent="0.25">
      <c r="A425" t="s">
        <v>150</v>
      </c>
      <c r="B425" t="s">
        <v>91</v>
      </c>
      <c r="C425">
        <v>7</v>
      </c>
    </row>
    <row r="426" spans="1:3" x14ac:dyDescent="0.25">
      <c r="A426" t="s">
        <v>262</v>
      </c>
      <c r="B426" t="s">
        <v>89</v>
      </c>
      <c r="C426">
        <v>6</v>
      </c>
    </row>
    <row r="427" spans="1:3" x14ac:dyDescent="0.25">
      <c r="A427" t="s">
        <v>411</v>
      </c>
      <c r="B427" t="s">
        <v>78</v>
      </c>
      <c r="C427">
        <v>4</v>
      </c>
    </row>
    <row r="428" spans="1:3" x14ac:dyDescent="0.25">
      <c r="A428" t="s">
        <v>619</v>
      </c>
      <c r="B428" t="s">
        <v>315</v>
      </c>
      <c r="C428">
        <v>1</v>
      </c>
    </row>
    <row r="429" spans="1:3" x14ac:dyDescent="0.25">
      <c r="A429" t="s">
        <v>202</v>
      </c>
      <c r="B429" t="s">
        <v>91</v>
      </c>
      <c r="C429">
        <v>7</v>
      </c>
    </row>
    <row r="430" spans="1:3" x14ac:dyDescent="0.25">
      <c r="A430" t="s">
        <v>534</v>
      </c>
      <c r="B430" t="s">
        <v>225</v>
      </c>
      <c r="C430">
        <v>2</v>
      </c>
    </row>
    <row r="431" spans="1:3" x14ac:dyDescent="0.25">
      <c r="A431" t="s">
        <v>501</v>
      </c>
      <c r="B431" t="s">
        <v>225</v>
      </c>
      <c r="C431">
        <v>2</v>
      </c>
    </row>
    <row r="432" spans="1:3" x14ac:dyDescent="0.25">
      <c r="A432" t="s">
        <v>223</v>
      </c>
      <c r="B432" t="s">
        <v>78</v>
      </c>
      <c r="C432">
        <v>6</v>
      </c>
    </row>
    <row r="433" spans="1:3" x14ac:dyDescent="0.25">
      <c r="A433" t="s">
        <v>564</v>
      </c>
      <c r="B433" t="s">
        <v>315</v>
      </c>
      <c r="C433">
        <v>2</v>
      </c>
    </row>
    <row r="434" spans="1:3" x14ac:dyDescent="0.25">
      <c r="A434" t="s">
        <v>157</v>
      </c>
      <c r="B434" t="s">
        <v>84</v>
      </c>
      <c r="C434">
        <v>7</v>
      </c>
    </row>
    <row r="435" spans="1:3" x14ac:dyDescent="0.25">
      <c r="A435" t="s">
        <v>164</v>
      </c>
      <c r="B435" t="s">
        <v>114</v>
      </c>
      <c r="C435">
        <v>7</v>
      </c>
    </row>
    <row r="436" spans="1:3" x14ac:dyDescent="0.25">
      <c r="A436" t="s">
        <v>538</v>
      </c>
      <c r="B436" t="s">
        <v>154</v>
      </c>
      <c r="C436">
        <v>2</v>
      </c>
    </row>
    <row r="437" spans="1:3" x14ac:dyDescent="0.25">
      <c r="A437" t="s">
        <v>145</v>
      </c>
      <c r="B437" t="s">
        <v>117</v>
      </c>
      <c r="C437">
        <v>8</v>
      </c>
    </row>
    <row r="438" spans="1:3" x14ac:dyDescent="0.25">
      <c r="A438" t="s">
        <v>93</v>
      </c>
      <c r="B438" t="s">
        <v>76</v>
      </c>
      <c r="C438">
        <v>8</v>
      </c>
    </row>
    <row r="439" spans="1:3" x14ac:dyDescent="0.25">
      <c r="A439" t="s">
        <v>571</v>
      </c>
      <c r="B439" t="s">
        <v>91</v>
      </c>
      <c r="C439">
        <v>1</v>
      </c>
    </row>
    <row r="440" spans="1:3" x14ac:dyDescent="0.25">
      <c r="A440" t="s">
        <v>589</v>
      </c>
      <c r="B440" t="s">
        <v>282</v>
      </c>
      <c r="C440">
        <v>1</v>
      </c>
    </row>
    <row r="441" spans="1:3" x14ac:dyDescent="0.25">
      <c r="A441" t="s">
        <v>185</v>
      </c>
      <c r="B441" t="s">
        <v>78</v>
      </c>
      <c r="C441">
        <v>7</v>
      </c>
    </row>
    <row r="442" spans="1:3" x14ac:dyDescent="0.25">
      <c r="A442" t="s">
        <v>614</v>
      </c>
      <c r="B442" t="s">
        <v>276</v>
      </c>
      <c r="C442">
        <v>1</v>
      </c>
    </row>
    <row r="443" spans="1:3" x14ac:dyDescent="0.25">
      <c r="A443" t="s">
        <v>158</v>
      </c>
      <c r="B443" t="s">
        <v>91</v>
      </c>
      <c r="C443">
        <v>7</v>
      </c>
    </row>
    <row r="444" spans="1:3" x14ac:dyDescent="0.25">
      <c r="A444" t="s">
        <v>121</v>
      </c>
      <c r="B444" t="s">
        <v>91</v>
      </c>
      <c r="C444">
        <v>8</v>
      </c>
    </row>
    <row r="445" spans="1:3" x14ac:dyDescent="0.25">
      <c r="A445" t="s">
        <v>306</v>
      </c>
      <c r="B445" t="s">
        <v>114</v>
      </c>
      <c r="C445">
        <v>5</v>
      </c>
    </row>
    <row r="446" spans="1:3" x14ac:dyDescent="0.25">
      <c r="A446" t="s">
        <v>178</v>
      </c>
      <c r="B446" t="s">
        <v>71</v>
      </c>
      <c r="C446">
        <v>7</v>
      </c>
    </row>
    <row r="447" spans="1:3" x14ac:dyDescent="0.25">
      <c r="A447" t="s">
        <v>75</v>
      </c>
      <c r="B447" t="s">
        <v>76</v>
      </c>
      <c r="C447">
        <v>8</v>
      </c>
    </row>
    <row r="448" spans="1:3" x14ac:dyDescent="0.25">
      <c r="A448" t="s">
        <v>404</v>
      </c>
      <c r="B448" t="s">
        <v>89</v>
      </c>
      <c r="C448">
        <v>4</v>
      </c>
    </row>
    <row r="449" spans="1:3" x14ac:dyDescent="0.25">
      <c r="A449" t="s">
        <v>215</v>
      </c>
      <c r="B449" t="s">
        <v>78</v>
      </c>
      <c r="C449">
        <v>7</v>
      </c>
    </row>
    <row r="450" spans="1:3" x14ac:dyDescent="0.25">
      <c r="A450" t="s">
        <v>222</v>
      </c>
      <c r="B450" t="s">
        <v>89</v>
      </c>
      <c r="C450">
        <v>6</v>
      </c>
    </row>
    <row r="451" spans="1:3" x14ac:dyDescent="0.25">
      <c r="A451" t="s">
        <v>213</v>
      </c>
      <c r="B451" t="s">
        <v>76</v>
      </c>
      <c r="C451">
        <v>7</v>
      </c>
    </row>
    <row r="452" spans="1:3" x14ac:dyDescent="0.25">
      <c r="A452" t="s">
        <v>446</v>
      </c>
      <c r="B452" t="s">
        <v>131</v>
      </c>
      <c r="C452">
        <v>3</v>
      </c>
    </row>
    <row r="453" spans="1:3" x14ac:dyDescent="0.25">
      <c r="A453" t="s">
        <v>277</v>
      </c>
      <c r="B453" t="s">
        <v>114</v>
      </c>
      <c r="C453">
        <v>6</v>
      </c>
    </row>
    <row r="454" spans="1:3" x14ac:dyDescent="0.25">
      <c r="A454" t="s">
        <v>252</v>
      </c>
      <c r="B454" t="s">
        <v>117</v>
      </c>
      <c r="C454">
        <v>6</v>
      </c>
    </row>
    <row r="455" spans="1:3" x14ac:dyDescent="0.25">
      <c r="A455" t="s">
        <v>165</v>
      </c>
      <c r="B455" t="s">
        <v>71</v>
      </c>
      <c r="C455">
        <v>7</v>
      </c>
    </row>
    <row r="456" spans="1:3" x14ac:dyDescent="0.25">
      <c r="A456" t="s">
        <v>336</v>
      </c>
      <c r="B456" t="s">
        <v>114</v>
      </c>
      <c r="C456">
        <v>5</v>
      </c>
    </row>
    <row r="457" spans="1:3" x14ac:dyDescent="0.25">
      <c r="A457" t="s">
        <v>477</v>
      </c>
      <c r="B457" t="s">
        <v>131</v>
      </c>
      <c r="C457">
        <v>3</v>
      </c>
    </row>
    <row r="458" spans="1:3" x14ac:dyDescent="0.25">
      <c r="A458" t="s">
        <v>108</v>
      </c>
      <c r="B458" t="s">
        <v>71</v>
      </c>
      <c r="C458">
        <v>8</v>
      </c>
    </row>
    <row r="459" spans="1:3" x14ac:dyDescent="0.25">
      <c r="A459" t="s">
        <v>169</v>
      </c>
      <c r="B459" t="s">
        <v>71</v>
      </c>
      <c r="C459">
        <v>7</v>
      </c>
    </row>
    <row r="460" spans="1:3" x14ac:dyDescent="0.25">
      <c r="A460" t="s">
        <v>562</v>
      </c>
      <c r="B460" t="s">
        <v>234</v>
      </c>
      <c r="C460">
        <v>2</v>
      </c>
    </row>
    <row r="461" spans="1:3" x14ac:dyDescent="0.25">
      <c r="A461" t="s">
        <v>137</v>
      </c>
      <c r="B461" t="s">
        <v>114</v>
      </c>
      <c r="C461">
        <v>8</v>
      </c>
    </row>
    <row r="462" spans="1:3" x14ac:dyDescent="0.25">
      <c r="A462" t="s">
        <v>513</v>
      </c>
      <c r="B462" t="s">
        <v>91</v>
      </c>
      <c r="C462">
        <v>2</v>
      </c>
    </row>
    <row r="463" spans="1:3" x14ac:dyDescent="0.25">
      <c r="A463" t="s">
        <v>186</v>
      </c>
      <c r="B463" t="s">
        <v>187</v>
      </c>
      <c r="C463">
        <v>7</v>
      </c>
    </row>
    <row r="464" spans="1:3" x14ac:dyDescent="0.25">
      <c r="A464" t="s">
        <v>322</v>
      </c>
      <c r="B464" t="s">
        <v>78</v>
      </c>
      <c r="C464">
        <v>5</v>
      </c>
    </row>
    <row r="465" spans="1:3" x14ac:dyDescent="0.25">
      <c r="A465" t="s">
        <v>600</v>
      </c>
      <c r="B465" t="s">
        <v>154</v>
      </c>
      <c r="C465">
        <v>1</v>
      </c>
    </row>
    <row r="466" spans="1:3" x14ac:dyDescent="0.25">
      <c r="A466" t="s">
        <v>380</v>
      </c>
      <c r="B466" t="s">
        <v>91</v>
      </c>
      <c r="C466">
        <v>4</v>
      </c>
    </row>
    <row r="467" spans="1:3" x14ac:dyDescent="0.25">
      <c r="A467" t="s">
        <v>566</v>
      </c>
      <c r="B467" t="s">
        <v>282</v>
      </c>
      <c r="C467">
        <v>2</v>
      </c>
    </row>
    <row r="468" spans="1:3" x14ac:dyDescent="0.25">
      <c r="A468" t="s">
        <v>503</v>
      </c>
      <c r="B468" t="s">
        <v>234</v>
      </c>
      <c r="C468">
        <v>2</v>
      </c>
    </row>
    <row r="469" spans="1:3" x14ac:dyDescent="0.25">
      <c r="A469" t="s">
        <v>590</v>
      </c>
      <c r="B469" t="s">
        <v>225</v>
      </c>
      <c r="C469">
        <v>1</v>
      </c>
    </row>
    <row r="470" spans="1:3" x14ac:dyDescent="0.25">
      <c r="A470" t="s">
        <v>407</v>
      </c>
      <c r="B470" t="s">
        <v>114</v>
      </c>
      <c r="C470">
        <v>4</v>
      </c>
    </row>
    <row r="471" spans="1:3" x14ac:dyDescent="0.25">
      <c r="A471" t="s">
        <v>80</v>
      </c>
      <c r="B471" t="s">
        <v>71</v>
      </c>
      <c r="C471">
        <v>8</v>
      </c>
    </row>
    <row r="472" spans="1:3" x14ac:dyDescent="0.25">
      <c r="A472" t="s">
        <v>119</v>
      </c>
      <c r="B472" t="s">
        <v>71</v>
      </c>
      <c r="C472">
        <v>8</v>
      </c>
    </row>
    <row r="473" spans="1:3" x14ac:dyDescent="0.25">
      <c r="A473" t="s">
        <v>250</v>
      </c>
      <c r="B473" t="s">
        <v>187</v>
      </c>
      <c r="C473">
        <v>6</v>
      </c>
    </row>
    <row r="474" spans="1:3" x14ac:dyDescent="0.25">
      <c r="A474" t="s">
        <v>177</v>
      </c>
      <c r="B474" t="s">
        <v>78</v>
      </c>
      <c r="C474">
        <v>7</v>
      </c>
    </row>
    <row r="475" spans="1:3" x14ac:dyDescent="0.25">
      <c r="A475" t="s">
        <v>583</v>
      </c>
      <c r="B475" t="s">
        <v>225</v>
      </c>
      <c r="C475">
        <v>1</v>
      </c>
    </row>
    <row r="476" spans="1:3" x14ac:dyDescent="0.25">
      <c r="A476" t="s">
        <v>543</v>
      </c>
      <c r="B476" t="s">
        <v>276</v>
      </c>
      <c r="C476">
        <v>2</v>
      </c>
    </row>
    <row r="477" spans="1:3" x14ac:dyDescent="0.25">
      <c r="A477" t="s">
        <v>516</v>
      </c>
      <c r="B477" t="s">
        <v>225</v>
      </c>
      <c r="C477">
        <v>2</v>
      </c>
    </row>
    <row r="478" spans="1:3" x14ac:dyDescent="0.25">
      <c r="A478" t="s">
        <v>504</v>
      </c>
      <c r="B478" t="s">
        <v>161</v>
      </c>
      <c r="C478">
        <v>2</v>
      </c>
    </row>
    <row r="479" spans="1:3" x14ac:dyDescent="0.25">
      <c r="A479" t="s">
        <v>435</v>
      </c>
      <c r="B479" t="s">
        <v>225</v>
      </c>
      <c r="C479">
        <v>3</v>
      </c>
    </row>
    <row r="480" spans="1:3" x14ac:dyDescent="0.25">
      <c r="A480" t="s">
        <v>248</v>
      </c>
      <c r="B480" t="s">
        <v>187</v>
      </c>
      <c r="C480">
        <v>6</v>
      </c>
    </row>
    <row r="481" spans="1:3" x14ac:dyDescent="0.25">
      <c r="A481" t="s">
        <v>467</v>
      </c>
      <c r="B481" t="s">
        <v>91</v>
      </c>
      <c r="C481">
        <v>3</v>
      </c>
    </row>
    <row r="482" spans="1:3" x14ac:dyDescent="0.25">
      <c r="A482" t="s">
        <v>585</v>
      </c>
      <c r="B482" t="s">
        <v>154</v>
      </c>
      <c r="C482">
        <v>1</v>
      </c>
    </row>
    <row r="483" spans="1:3" x14ac:dyDescent="0.25">
      <c r="A483" t="s">
        <v>242</v>
      </c>
      <c r="B483" t="s">
        <v>89</v>
      </c>
      <c r="C483">
        <v>6</v>
      </c>
    </row>
    <row r="484" spans="1:3" x14ac:dyDescent="0.25">
      <c r="A484" t="s">
        <v>229</v>
      </c>
      <c r="B484" t="s">
        <v>91</v>
      </c>
      <c r="C484">
        <v>6</v>
      </c>
    </row>
    <row r="485" spans="1:3" x14ac:dyDescent="0.25">
      <c r="A485" t="s">
        <v>300</v>
      </c>
      <c r="B485" t="s">
        <v>84</v>
      </c>
      <c r="C485">
        <v>5</v>
      </c>
    </row>
    <row r="486" spans="1:3" x14ac:dyDescent="0.25">
      <c r="A486" t="s">
        <v>596</v>
      </c>
      <c r="B486" t="s">
        <v>225</v>
      </c>
      <c r="C486">
        <v>1</v>
      </c>
    </row>
    <row r="487" spans="1:3" x14ac:dyDescent="0.25">
      <c r="A487" t="s">
        <v>201</v>
      </c>
      <c r="B487" t="s">
        <v>91</v>
      </c>
      <c r="C487">
        <v>7</v>
      </c>
    </row>
    <row r="488" spans="1:3" x14ac:dyDescent="0.25">
      <c r="A488" t="s">
        <v>254</v>
      </c>
      <c r="B488" t="s">
        <v>117</v>
      </c>
      <c r="C488">
        <v>6</v>
      </c>
    </row>
    <row r="489" spans="1:3" x14ac:dyDescent="0.25">
      <c r="A489" t="s">
        <v>548</v>
      </c>
      <c r="B489" t="s">
        <v>97</v>
      </c>
      <c r="C489">
        <v>2</v>
      </c>
    </row>
    <row r="490" spans="1:3" x14ac:dyDescent="0.25">
      <c r="A490" t="s">
        <v>105</v>
      </c>
      <c r="B490" t="s">
        <v>71</v>
      </c>
      <c r="C490">
        <v>8</v>
      </c>
    </row>
    <row r="491" spans="1:3" x14ac:dyDescent="0.25">
      <c r="A491" t="s">
        <v>572</v>
      </c>
      <c r="B491" t="s">
        <v>187</v>
      </c>
      <c r="C491">
        <v>1</v>
      </c>
    </row>
    <row r="492" spans="1:3" x14ac:dyDescent="0.25">
      <c r="A492" t="s">
        <v>417</v>
      </c>
      <c r="B492" t="s">
        <v>154</v>
      </c>
      <c r="C492">
        <v>4</v>
      </c>
    </row>
    <row r="493" spans="1:3" x14ac:dyDescent="0.25">
      <c r="A493" t="s">
        <v>88</v>
      </c>
      <c r="B493" t="s">
        <v>89</v>
      </c>
      <c r="C493">
        <v>8</v>
      </c>
    </row>
    <row r="494" spans="1:3" x14ac:dyDescent="0.25">
      <c r="A494" t="s">
        <v>260</v>
      </c>
      <c r="B494" t="s">
        <v>89</v>
      </c>
      <c r="C494">
        <v>6</v>
      </c>
    </row>
    <row r="495" spans="1:3" x14ac:dyDescent="0.25">
      <c r="A495" t="s">
        <v>358</v>
      </c>
      <c r="B495" t="s">
        <v>84</v>
      </c>
      <c r="C495">
        <v>4</v>
      </c>
    </row>
    <row r="496" spans="1:3" x14ac:dyDescent="0.25">
      <c r="A496" t="s">
        <v>472</v>
      </c>
      <c r="B496" t="s">
        <v>267</v>
      </c>
      <c r="C496">
        <v>3</v>
      </c>
    </row>
    <row r="497" spans="1:3" x14ac:dyDescent="0.25">
      <c r="A497" t="s">
        <v>109</v>
      </c>
      <c r="B497" t="s">
        <v>76</v>
      </c>
      <c r="C497">
        <v>8</v>
      </c>
    </row>
    <row r="498" spans="1:3" x14ac:dyDescent="0.25">
      <c r="A498" t="s">
        <v>523</v>
      </c>
      <c r="B498" t="s">
        <v>315</v>
      </c>
      <c r="C498">
        <v>2</v>
      </c>
    </row>
    <row r="499" spans="1:3" x14ac:dyDescent="0.25">
      <c r="A499" t="s">
        <v>392</v>
      </c>
      <c r="B499" t="s">
        <v>276</v>
      </c>
      <c r="C499">
        <v>4</v>
      </c>
    </row>
    <row r="500" spans="1:3" x14ac:dyDescent="0.25">
      <c r="A500" t="s">
        <v>588</v>
      </c>
      <c r="B500" t="s">
        <v>234</v>
      </c>
      <c r="C500">
        <v>1</v>
      </c>
    </row>
    <row r="501" spans="1:3" x14ac:dyDescent="0.25">
      <c r="A501" t="s">
        <v>497</v>
      </c>
      <c r="B501" t="s">
        <v>234</v>
      </c>
      <c r="C501">
        <v>3</v>
      </c>
    </row>
    <row r="502" spans="1:3" x14ac:dyDescent="0.25">
      <c r="A502" t="s">
        <v>292</v>
      </c>
      <c r="B502" t="s">
        <v>89</v>
      </c>
      <c r="C502">
        <v>5</v>
      </c>
    </row>
    <row r="503" spans="1:3" x14ac:dyDescent="0.25">
      <c r="A503" t="s">
        <v>512</v>
      </c>
      <c r="B503" t="s">
        <v>234</v>
      </c>
      <c r="C503">
        <v>2</v>
      </c>
    </row>
    <row r="504" spans="1:3" x14ac:dyDescent="0.25">
      <c r="A504" t="s">
        <v>245</v>
      </c>
      <c r="B504" t="s">
        <v>117</v>
      </c>
      <c r="C504">
        <v>6</v>
      </c>
    </row>
    <row r="505" spans="1:3" x14ac:dyDescent="0.25">
      <c r="A505" t="s">
        <v>492</v>
      </c>
      <c r="B505" t="s">
        <v>234</v>
      </c>
      <c r="C505">
        <v>3</v>
      </c>
    </row>
    <row r="506" spans="1:3" x14ac:dyDescent="0.25">
      <c r="A506" t="s">
        <v>298</v>
      </c>
      <c r="B506" t="s">
        <v>89</v>
      </c>
      <c r="C506">
        <v>5</v>
      </c>
    </row>
    <row r="507" spans="1:3" x14ac:dyDescent="0.25">
      <c r="A507" t="s">
        <v>587</v>
      </c>
      <c r="B507" t="s">
        <v>154</v>
      </c>
      <c r="C507">
        <v>1</v>
      </c>
    </row>
    <row r="508" spans="1:3" x14ac:dyDescent="0.25">
      <c r="A508" t="s">
        <v>301</v>
      </c>
      <c r="B508" t="s">
        <v>89</v>
      </c>
      <c r="C508">
        <v>5</v>
      </c>
    </row>
    <row r="509" spans="1:3" x14ac:dyDescent="0.25">
      <c r="A509" t="s">
        <v>224</v>
      </c>
      <c r="B509" t="s">
        <v>225</v>
      </c>
      <c r="C509">
        <v>6</v>
      </c>
    </row>
    <row r="510" spans="1:3" x14ac:dyDescent="0.25">
      <c r="A510" t="s">
        <v>269</v>
      </c>
      <c r="B510" t="s">
        <v>68</v>
      </c>
      <c r="C510">
        <v>6</v>
      </c>
    </row>
    <row r="511" spans="1:3" x14ac:dyDescent="0.25">
      <c r="A511" t="s">
        <v>310</v>
      </c>
      <c r="B511" t="s">
        <v>78</v>
      </c>
      <c r="C511">
        <v>5</v>
      </c>
    </row>
    <row r="512" spans="1:3" x14ac:dyDescent="0.25">
      <c r="A512" t="s">
        <v>391</v>
      </c>
      <c r="B512" t="s">
        <v>131</v>
      </c>
      <c r="C512">
        <v>4</v>
      </c>
    </row>
    <row r="513" spans="1:3" x14ac:dyDescent="0.25">
      <c r="A513" t="s">
        <v>281</v>
      </c>
      <c r="B513" t="s">
        <v>282</v>
      </c>
      <c r="C513">
        <v>6</v>
      </c>
    </row>
    <row r="514" spans="1:3" x14ac:dyDescent="0.25">
      <c r="A514" t="s">
        <v>217</v>
      </c>
      <c r="B514" t="s">
        <v>91</v>
      </c>
      <c r="C514">
        <v>6</v>
      </c>
    </row>
    <row r="515" spans="1:3" x14ac:dyDescent="0.25">
      <c r="A515" t="s">
        <v>426</v>
      </c>
      <c r="B515" t="s">
        <v>89</v>
      </c>
      <c r="C515">
        <v>4</v>
      </c>
    </row>
    <row r="516" spans="1:3" x14ac:dyDescent="0.25">
      <c r="A516" t="s">
        <v>542</v>
      </c>
      <c r="B516" t="s">
        <v>154</v>
      </c>
      <c r="C516">
        <v>2</v>
      </c>
    </row>
    <row r="517" spans="1:3" x14ac:dyDescent="0.25">
      <c r="A517" t="s">
        <v>98</v>
      </c>
      <c r="B517" t="s">
        <v>68</v>
      </c>
      <c r="C517">
        <v>8</v>
      </c>
    </row>
    <row r="518" spans="1:3" x14ac:dyDescent="0.25">
      <c r="A518" t="s">
        <v>149</v>
      </c>
      <c r="B518" t="s">
        <v>71</v>
      </c>
      <c r="C518">
        <v>7</v>
      </c>
    </row>
    <row r="519" spans="1:3" x14ac:dyDescent="0.25">
      <c r="A519" t="s">
        <v>127</v>
      </c>
      <c r="B519" t="s">
        <v>71</v>
      </c>
      <c r="C519">
        <v>8</v>
      </c>
    </row>
    <row r="520" spans="1:3" x14ac:dyDescent="0.25">
      <c r="A520" t="s">
        <v>552</v>
      </c>
      <c r="B520" t="s">
        <v>154</v>
      </c>
      <c r="C520">
        <v>2</v>
      </c>
    </row>
    <row r="521" spans="1:3" x14ac:dyDescent="0.25">
      <c r="A521" t="s">
        <v>624</v>
      </c>
      <c r="B521" t="s">
        <v>282</v>
      </c>
      <c r="C521">
        <v>1</v>
      </c>
    </row>
    <row r="522" spans="1:3" x14ac:dyDescent="0.25">
      <c r="A522" t="s">
        <v>230</v>
      </c>
      <c r="B522" t="s">
        <v>187</v>
      </c>
      <c r="C522">
        <v>6</v>
      </c>
    </row>
    <row r="523" spans="1:3" x14ac:dyDescent="0.25">
      <c r="A523" t="s">
        <v>163</v>
      </c>
      <c r="B523" t="s">
        <v>71</v>
      </c>
      <c r="C523">
        <v>7</v>
      </c>
    </row>
    <row r="524" spans="1:3" x14ac:dyDescent="0.25">
      <c r="A524" t="s">
        <v>468</v>
      </c>
      <c r="B524" t="s">
        <v>225</v>
      </c>
      <c r="C524">
        <v>3</v>
      </c>
    </row>
    <row r="525" spans="1:3" x14ac:dyDescent="0.25">
      <c r="A525" t="s">
        <v>605</v>
      </c>
      <c r="B525" t="s">
        <v>161</v>
      </c>
      <c r="C525">
        <v>1</v>
      </c>
    </row>
    <row r="526" spans="1:3" x14ac:dyDescent="0.25">
      <c r="A526" t="s">
        <v>416</v>
      </c>
      <c r="B526" t="s">
        <v>114</v>
      </c>
      <c r="C526">
        <v>4</v>
      </c>
    </row>
    <row r="527" spans="1:3" x14ac:dyDescent="0.25">
      <c r="A527" t="s">
        <v>559</v>
      </c>
      <c r="B527" t="s">
        <v>225</v>
      </c>
      <c r="C527">
        <v>2</v>
      </c>
    </row>
    <row r="528" spans="1:3" x14ac:dyDescent="0.25">
      <c r="A528" t="s">
        <v>615</v>
      </c>
      <c r="B528" t="s">
        <v>315</v>
      </c>
      <c r="C528">
        <v>1</v>
      </c>
    </row>
    <row r="529" spans="1:3" x14ac:dyDescent="0.25">
      <c r="A529" t="s">
        <v>95</v>
      </c>
      <c r="B529" t="s">
        <v>68</v>
      </c>
      <c r="C529">
        <v>8</v>
      </c>
    </row>
    <row r="530" spans="1:3" x14ac:dyDescent="0.25">
      <c r="A530" t="s">
        <v>280</v>
      </c>
      <c r="B530" t="s">
        <v>76</v>
      </c>
      <c r="C530">
        <v>6</v>
      </c>
    </row>
    <row r="531" spans="1:3" x14ac:dyDescent="0.25">
      <c r="A531" t="s">
        <v>479</v>
      </c>
      <c r="B531" t="s">
        <v>68</v>
      </c>
      <c r="C531">
        <v>3</v>
      </c>
    </row>
    <row r="532" spans="1:3" x14ac:dyDescent="0.25">
      <c r="A532" t="s">
        <v>383</v>
      </c>
      <c r="B532" t="s">
        <v>91</v>
      </c>
      <c r="C532">
        <v>4</v>
      </c>
    </row>
    <row r="533" spans="1:3" x14ac:dyDescent="0.25">
      <c r="A533" t="s">
        <v>630</v>
      </c>
      <c r="B533" t="s">
        <v>97</v>
      </c>
      <c r="C533">
        <v>1</v>
      </c>
    </row>
    <row r="534" spans="1:3" x14ac:dyDescent="0.25">
      <c r="A534" t="s">
        <v>539</v>
      </c>
      <c r="B534" t="s">
        <v>91</v>
      </c>
      <c r="C534">
        <v>2</v>
      </c>
    </row>
    <row r="535" spans="1:3" x14ac:dyDescent="0.25">
      <c r="A535" t="s">
        <v>522</v>
      </c>
      <c r="B535" t="s">
        <v>315</v>
      </c>
      <c r="C535">
        <v>2</v>
      </c>
    </row>
    <row r="536" spans="1:3" x14ac:dyDescent="0.25">
      <c r="A536" t="s">
        <v>107</v>
      </c>
      <c r="B536" t="s">
        <v>71</v>
      </c>
      <c r="C536">
        <v>8</v>
      </c>
    </row>
    <row r="537" spans="1:3" x14ac:dyDescent="0.25">
      <c r="A537" t="s">
        <v>263</v>
      </c>
      <c r="B537" t="s">
        <v>78</v>
      </c>
      <c r="C537">
        <v>6</v>
      </c>
    </row>
    <row r="538" spans="1:3" x14ac:dyDescent="0.25">
      <c r="A538" t="s">
        <v>496</v>
      </c>
      <c r="B538" t="s">
        <v>154</v>
      </c>
      <c r="C538">
        <v>3</v>
      </c>
    </row>
    <row r="539" spans="1:3" x14ac:dyDescent="0.25">
      <c r="A539" t="s">
        <v>338</v>
      </c>
      <c r="B539" t="s">
        <v>225</v>
      </c>
      <c r="C539">
        <v>5</v>
      </c>
    </row>
    <row r="540" spans="1:3" x14ac:dyDescent="0.25">
      <c r="A540" t="s">
        <v>116</v>
      </c>
      <c r="B540" t="s">
        <v>117</v>
      </c>
      <c r="C540">
        <v>8</v>
      </c>
    </row>
    <row r="541" spans="1:3" x14ac:dyDescent="0.25">
      <c r="A541" t="s">
        <v>118</v>
      </c>
      <c r="B541" t="s">
        <v>78</v>
      </c>
      <c r="C541">
        <v>8</v>
      </c>
    </row>
    <row r="542" spans="1:3" x14ac:dyDescent="0.25">
      <c r="A542" t="s">
        <v>312</v>
      </c>
      <c r="B542" t="s">
        <v>91</v>
      </c>
      <c r="C542">
        <v>5</v>
      </c>
    </row>
    <row r="543" spans="1:3" x14ac:dyDescent="0.25">
      <c r="A543" t="s">
        <v>463</v>
      </c>
      <c r="B543" t="s">
        <v>117</v>
      </c>
      <c r="C543">
        <v>3</v>
      </c>
    </row>
    <row r="544" spans="1:3" x14ac:dyDescent="0.25">
      <c r="A544" t="s">
        <v>529</v>
      </c>
      <c r="B544" t="s">
        <v>91</v>
      </c>
      <c r="C544">
        <v>2</v>
      </c>
    </row>
    <row r="545" spans="1:3" x14ac:dyDescent="0.25">
      <c r="A545" t="s">
        <v>86</v>
      </c>
      <c r="B545" t="s">
        <v>76</v>
      </c>
      <c r="C545">
        <v>8</v>
      </c>
    </row>
    <row r="546" spans="1:3" x14ac:dyDescent="0.25">
      <c r="A546" t="s">
        <v>612</v>
      </c>
      <c r="B546" t="s">
        <v>84</v>
      </c>
      <c r="C546">
        <v>1</v>
      </c>
    </row>
    <row r="547" spans="1:3" x14ac:dyDescent="0.25">
      <c r="A547" t="s">
        <v>554</v>
      </c>
      <c r="B547" t="s">
        <v>282</v>
      </c>
      <c r="C547">
        <v>2</v>
      </c>
    </row>
    <row r="548" spans="1:3" x14ac:dyDescent="0.25">
      <c r="A548" t="s">
        <v>181</v>
      </c>
      <c r="B548" t="s">
        <v>78</v>
      </c>
      <c r="C548">
        <v>7</v>
      </c>
    </row>
    <row r="549" spans="1:3" x14ac:dyDescent="0.25">
      <c r="A549" t="s">
        <v>240</v>
      </c>
      <c r="B549" t="s">
        <v>117</v>
      </c>
      <c r="C549">
        <v>6</v>
      </c>
    </row>
    <row r="550" spans="1:3" x14ac:dyDescent="0.25">
      <c r="A550" t="s">
        <v>220</v>
      </c>
      <c r="B550" t="s">
        <v>117</v>
      </c>
      <c r="C550">
        <v>6</v>
      </c>
    </row>
    <row r="551" spans="1:3" x14ac:dyDescent="0.25">
      <c r="A551" t="s">
        <v>493</v>
      </c>
      <c r="B551" t="s">
        <v>91</v>
      </c>
      <c r="C551">
        <v>3</v>
      </c>
    </row>
    <row r="552" spans="1:3" x14ac:dyDescent="0.25">
      <c r="A552" t="s">
        <v>593</v>
      </c>
      <c r="B552" t="s">
        <v>234</v>
      </c>
      <c r="C552">
        <v>1</v>
      </c>
    </row>
    <row r="553" spans="1:3" x14ac:dyDescent="0.25">
      <c r="A553" t="s">
        <v>373</v>
      </c>
      <c r="B553" t="s">
        <v>161</v>
      </c>
      <c r="C553">
        <v>4</v>
      </c>
    </row>
    <row r="554" spans="1:3" x14ac:dyDescent="0.25">
      <c r="A554" t="s">
        <v>143</v>
      </c>
      <c r="B554" t="s">
        <v>71</v>
      </c>
      <c r="C554">
        <v>8</v>
      </c>
    </row>
    <row r="555" spans="1:3" x14ac:dyDescent="0.25">
      <c r="A555" t="s">
        <v>637</v>
      </c>
      <c r="B555" t="s">
        <v>76</v>
      </c>
      <c r="C555">
        <v>1</v>
      </c>
    </row>
    <row r="556" spans="1:3" x14ac:dyDescent="0.25">
      <c r="A556" t="s">
        <v>106</v>
      </c>
      <c r="B556" t="s">
        <v>84</v>
      </c>
      <c r="C556">
        <v>8</v>
      </c>
    </row>
    <row r="557" spans="1:3" x14ac:dyDescent="0.25">
      <c r="A557" t="s">
        <v>399</v>
      </c>
      <c r="B557" t="s">
        <v>225</v>
      </c>
      <c r="C557">
        <v>4</v>
      </c>
    </row>
  </sheetData>
  <sheetProtection algorithmName="SHA-512" hashValue="ckzTpqzs6WW/5/z58SDLIdK89Y8HeVJcPNQzHRWulbm2aL9/AYoiDBtjbHUktqgLtUwOZtzwW+nvjQvZAbGOpg==" saltValue="PA3e1A/td+HGNQ1JrBgQ8Q==" spinCount="100000" sheet="1" objects="1" scenarios="1" selectLockedCells="1" selectUnlockedCells="1"/>
  <autoFilter ref="A1:D557"/>
  <sortState ref="AB2:AB161">
    <sortCondition ref="AB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K26"/>
  <sheetViews>
    <sheetView topLeftCell="A4" zoomScale="130" zoomScaleNormal="130" workbookViewId="0">
      <selection activeCell="M16" sqref="M16"/>
    </sheetView>
  </sheetViews>
  <sheetFormatPr defaultRowHeight="15" x14ac:dyDescent="0.25"/>
  <cols>
    <col min="1" max="1" width="27.7109375" bestFit="1" customWidth="1"/>
    <col min="2" max="9" width="7" customWidth="1"/>
    <col min="10" max="10" width="11.28515625" customWidth="1"/>
    <col min="11" max="14" width="23.42578125" bestFit="1" customWidth="1"/>
    <col min="15" max="15" width="6.85546875" customWidth="1"/>
    <col min="16" max="31" width="23.42578125" bestFit="1" customWidth="1"/>
    <col min="32" max="32" width="6.85546875" customWidth="1"/>
    <col min="33" max="50" width="21.7109375" bestFit="1" customWidth="1"/>
    <col min="51" max="51" width="6.85546875" customWidth="1"/>
    <col min="52" max="69" width="23.42578125" bestFit="1" customWidth="1"/>
    <col min="70" max="70" width="6.85546875" customWidth="1"/>
    <col min="71" max="89" width="23.42578125" bestFit="1" customWidth="1"/>
    <col min="90" max="90" width="6.85546875" customWidth="1"/>
    <col min="91" max="108" width="23.42578125" bestFit="1" customWidth="1"/>
    <col min="109" max="109" width="6.85546875" customWidth="1"/>
    <col min="110" max="123" width="23.42578125" bestFit="1" customWidth="1"/>
    <col min="124" max="124" width="6.85546875" customWidth="1"/>
    <col min="125" max="136" width="23.42578125" bestFit="1" customWidth="1"/>
    <col min="137" max="137" width="6.85546875" customWidth="1"/>
    <col min="138" max="138" width="11.28515625" bestFit="1" customWidth="1"/>
  </cols>
  <sheetData>
    <row r="3" spans="1:11" x14ac:dyDescent="0.25">
      <c r="A3" s="30" t="s">
        <v>646</v>
      </c>
      <c r="B3" s="30" t="s">
        <v>644</v>
      </c>
    </row>
    <row r="4" spans="1:11" ht="18.75" x14ac:dyDescent="0.25">
      <c r="A4" s="30" t="s">
        <v>642</v>
      </c>
      <c r="B4" s="37">
        <v>1</v>
      </c>
      <c r="C4" s="37">
        <v>2</v>
      </c>
      <c r="D4" s="37">
        <v>3</v>
      </c>
      <c r="E4" s="37">
        <v>4</v>
      </c>
      <c r="F4" s="37">
        <v>5</v>
      </c>
      <c r="G4" s="37">
        <v>6</v>
      </c>
      <c r="H4" s="37">
        <v>7</v>
      </c>
      <c r="I4" s="37">
        <v>8</v>
      </c>
      <c r="J4" t="s">
        <v>643</v>
      </c>
    </row>
    <row r="5" spans="1:11" x14ac:dyDescent="0.25">
      <c r="A5" s="39" t="s">
        <v>234</v>
      </c>
      <c r="B5" s="35">
        <v>4</v>
      </c>
      <c r="C5" s="35">
        <v>9</v>
      </c>
      <c r="D5" s="35">
        <v>7</v>
      </c>
      <c r="E5" s="38"/>
      <c r="F5" s="35">
        <v>1</v>
      </c>
      <c r="G5" s="35">
        <v>2</v>
      </c>
      <c r="H5" s="38"/>
      <c r="I5" s="38"/>
      <c r="J5" s="32">
        <v>23</v>
      </c>
      <c r="K5">
        <v>100</v>
      </c>
    </row>
    <row r="6" spans="1:11" x14ac:dyDescent="0.25">
      <c r="A6" s="39" t="s">
        <v>315</v>
      </c>
      <c r="B6" s="35">
        <v>7</v>
      </c>
      <c r="C6" s="35">
        <v>10</v>
      </c>
      <c r="D6" s="35">
        <v>7</v>
      </c>
      <c r="E6" s="35">
        <v>3</v>
      </c>
      <c r="F6" s="35">
        <v>1</v>
      </c>
      <c r="G6" s="38"/>
      <c r="H6" s="38"/>
      <c r="I6" s="38"/>
      <c r="J6" s="32">
        <v>28</v>
      </c>
      <c r="K6">
        <v>100</v>
      </c>
    </row>
    <row r="7" spans="1:11" x14ac:dyDescent="0.25">
      <c r="A7" s="39" t="s">
        <v>84</v>
      </c>
      <c r="B7" s="35">
        <v>2</v>
      </c>
      <c r="C7" s="35">
        <v>2</v>
      </c>
      <c r="D7" s="38"/>
      <c r="E7" s="35">
        <v>4</v>
      </c>
      <c r="F7" s="35">
        <v>5</v>
      </c>
      <c r="G7" s="35">
        <v>4</v>
      </c>
      <c r="H7" s="35">
        <v>2</v>
      </c>
      <c r="I7" s="35">
        <v>3</v>
      </c>
      <c r="J7" s="32">
        <v>22</v>
      </c>
      <c r="K7">
        <v>100</v>
      </c>
    </row>
    <row r="8" spans="1:11" x14ac:dyDescent="0.25">
      <c r="A8" s="39" t="s">
        <v>69</v>
      </c>
      <c r="B8" s="38"/>
      <c r="C8" s="38"/>
      <c r="D8" s="38"/>
      <c r="E8" s="38"/>
      <c r="F8" s="38"/>
      <c r="G8" s="38"/>
      <c r="H8" s="38"/>
      <c r="I8" s="35">
        <v>1</v>
      </c>
      <c r="J8" s="32">
        <v>1</v>
      </c>
      <c r="K8">
        <v>100</v>
      </c>
    </row>
    <row r="9" spans="1:11" x14ac:dyDescent="0.25">
      <c r="A9" s="39" t="s">
        <v>71</v>
      </c>
      <c r="B9" s="38"/>
      <c r="C9" s="38"/>
      <c r="D9" s="38"/>
      <c r="E9" s="35">
        <v>1</v>
      </c>
      <c r="F9" s="38"/>
      <c r="G9" s="35">
        <v>6</v>
      </c>
      <c r="H9" s="35">
        <v>11</v>
      </c>
      <c r="I9" s="35">
        <v>23</v>
      </c>
      <c r="J9" s="32">
        <v>41</v>
      </c>
      <c r="K9">
        <v>100</v>
      </c>
    </row>
    <row r="10" spans="1:11" x14ac:dyDescent="0.25">
      <c r="A10" s="39" t="s">
        <v>161</v>
      </c>
      <c r="B10" s="35">
        <v>4</v>
      </c>
      <c r="C10" s="35">
        <v>3</v>
      </c>
      <c r="D10" s="35">
        <v>2</v>
      </c>
      <c r="E10" s="35">
        <v>4</v>
      </c>
      <c r="F10" s="35">
        <v>5</v>
      </c>
      <c r="G10" s="35">
        <v>2</v>
      </c>
      <c r="H10" s="35">
        <v>2</v>
      </c>
      <c r="I10" s="38"/>
      <c r="J10" s="32">
        <v>22</v>
      </c>
      <c r="K10">
        <v>100</v>
      </c>
    </row>
    <row r="11" spans="1:11" x14ac:dyDescent="0.25">
      <c r="A11" s="39" t="s">
        <v>131</v>
      </c>
      <c r="B11" s="38"/>
      <c r="C11" s="35">
        <v>2</v>
      </c>
      <c r="D11" s="35">
        <v>10</v>
      </c>
      <c r="E11" s="35">
        <v>7</v>
      </c>
      <c r="F11" s="35">
        <v>3</v>
      </c>
      <c r="G11" s="35">
        <v>1</v>
      </c>
      <c r="H11" s="35">
        <v>1</v>
      </c>
      <c r="I11" s="35">
        <v>1</v>
      </c>
      <c r="J11" s="32">
        <v>25</v>
      </c>
      <c r="K11">
        <v>100</v>
      </c>
    </row>
    <row r="12" spans="1:11" x14ac:dyDescent="0.25">
      <c r="A12" s="39" t="s">
        <v>117</v>
      </c>
      <c r="B12" s="38"/>
      <c r="C12" s="38"/>
      <c r="D12" s="35">
        <v>2</v>
      </c>
      <c r="E12" s="35">
        <v>5</v>
      </c>
      <c r="F12" s="35">
        <v>7</v>
      </c>
      <c r="G12" s="35">
        <v>12</v>
      </c>
      <c r="H12" s="35">
        <v>4</v>
      </c>
      <c r="I12" s="35">
        <v>2</v>
      </c>
      <c r="J12" s="32">
        <v>32</v>
      </c>
      <c r="K12">
        <v>100</v>
      </c>
    </row>
    <row r="13" spans="1:11" x14ac:dyDescent="0.25">
      <c r="A13" s="39" t="s">
        <v>97</v>
      </c>
      <c r="B13" s="35">
        <v>2</v>
      </c>
      <c r="C13" s="35">
        <v>2</v>
      </c>
      <c r="D13" s="35">
        <v>2</v>
      </c>
      <c r="E13" s="35">
        <v>1</v>
      </c>
      <c r="F13" s="35">
        <v>1</v>
      </c>
      <c r="G13" s="35">
        <v>2</v>
      </c>
      <c r="H13" s="35">
        <v>1</v>
      </c>
      <c r="I13" s="35">
        <v>1</v>
      </c>
      <c r="J13" s="32">
        <v>12</v>
      </c>
      <c r="K13">
        <v>100</v>
      </c>
    </row>
    <row r="14" spans="1:11" x14ac:dyDescent="0.25">
      <c r="A14" s="39" t="s">
        <v>114</v>
      </c>
      <c r="B14" s="38"/>
      <c r="C14" s="38"/>
      <c r="D14" s="35">
        <v>4</v>
      </c>
      <c r="E14" s="35">
        <v>9</v>
      </c>
      <c r="F14" s="35">
        <v>7</v>
      </c>
      <c r="G14" s="35">
        <v>1</v>
      </c>
      <c r="H14" s="35">
        <v>2</v>
      </c>
      <c r="I14" s="35">
        <v>2</v>
      </c>
      <c r="J14" s="32">
        <v>25</v>
      </c>
      <c r="K14">
        <v>100</v>
      </c>
    </row>
    <row r="15" spans="1:11" x14ac:dyDescent="0.25">
      <c r="A15" s="39" t="s">
        <v>154</v>
      </c>
      <c r="B15" s="35">
        <v>15</v>
      </c>
      <c r="C15" s="35">
        <v>13</v>
      </c>
      <c r="D15" s="35">
        <v>5</v>
      </c>
      <c r="E15" s="35">
        <v>6</v>
      </c>
      <c r="F15" s="35">
        <v>2</v>
      </c>
      <c r="G15" s="38"/>
      <c r="H15" s="35">
        <v>1</v>
      </c>
      <c r="I15" s="38"/>
      <c r="J15" s="32">
        <v>42</v>
      </c>
      <c r="K15">
        <v>100</v>
      </c>
    </row>
    <row r="16" spans="1:11" x14ac:dyDescent="0.25">
      <c r="A16" s="39" t="s">
        <v>267</v>
      </c>
      <c r="B16" s="35">
        <v>1</v>
      </c>
      <c r="C16" s="35">
        <v>3</v>
      </c>
      <c r="D16" s="35">
        <v>2</v>
      </c>
      <c r="E16" s="35">
        <v>2</v>
      </c>
      <c r="F16" s="35">
        <v>1</v>
      </c>
      <c r="G16" s="35">
        <v>1</v>
      </c>
      <c r="H16" s="38"/>
      <c r="I16" s="38"/>
      <c r="J16" s="32">
        <v>10</v>
      </c>
      <c r="K16">
        <v>100</v>
      </c>
    </row>
    <row r="17" spans="1:11" x14ac:dyDescent="0.25">
      <c r="A17" s="39" t="s">
        <v>68</v>
      </c>
      <c r="B17" s="38"/>
      <c r="C17" s="35">
        <v>1</v>
      </c>
      <c r="D17" s="35">
        <v>1</v>
      </c>
      <c r="E17" s="35">
        <v>3</v>
      </c>
      <c r="F17" s="35">
        <v>2</v>
      </c>
      <c r="G17" s="35">
        <v>4</v>
      </c>
      <c r="H17" s="35">
        <v>8</v>
      </c>
      <c r="I17" s="35">
        <v>17</v>
      </c>
      <c r="J17" s="32">
        <v>36</v>
      </c>
      <c r="K17">
        <v>100</v>
      </c>
    </row>
    <row r="18" spans="1:11" x14ac:dyDescent="0.25">
      <c r="A18" s="39" t="s">
        <v>276</v>
      </c>
      <c r="B18" s="35">
        <v>7</v>
      </c>
      <c r="C18" s="35">
        <v>3</v>
      </c>
      <c r="D18" s="35">
        <v>2</v>
      </c>
      <c r="E18" s="35">
        <v>4</v>
      </c>
      <c r="F18" s="35">
        <v>2</v>
      </c>
      <c r="G18" s="35">
        <v>1</v>
      </c>
      <c r="H18" s="38"/>
      <c r="I18" s="38"/>
      <c r="J18" s="32">
        <v>19</v>
      </c>
      <c r="K18">
        <v>100</v>
      </c>
    </row>
    <row r="19" spans="1:11" x14ac:dyDescent="0.25">
      <c r="A19" s="39" t="s">
        <v>91</v>
      </c>
      <c r="B19" s="35">
        <v>4</v>
      </c>
      <c r="C19" s="35">
        <v>7</v>
      </c>
      <c r="D19" s="35">
        <v>9</v>
      </c>
      <c r="E19" s="35">
        <v>4</v>
      </c>
      <c r="F19" s="35">
        <v>7</v>
      </c>
      <c r="G19" s="35">
        <v>6</v>
      </c>
      <c r="H19" s="35">
        <v>11</v>
      </c>
      <c r="I19" s="35">
        <v>7</v>
      </c>
      <c r="J19" s="32">
        <v>55</v>
      </c>
      <c r="K19">
        <v>100</v>
      </c>
    </row>
    <row r="20" spans="1:11" x14ac:dyDescent="0.25">
      <c r="A20" s="39" t="s">
        <v>187</v>
      </c>
      <c r="B20" s="35">
        <v>6</v>
      </c>
      <c r="C20" s="35">
        <v>2</v>
      </c>
      <c r="D20" s="35">
        <v>2</v>
      </c>
      <c r="E20" s="35">
        <v>1</v>
      </c>
      <c r="F20" s="35">
        <v>1</v>
      </c>
      <c r="G20" s="35">
        <v>4</v>
      </c>
      <c r="H20" s="35">
        <v>4</v>
      </c>
      <c r="I20" s="38"/>
      <c r="J20" s="32">
        <v>20</v>
      </c>
      <c r="K20">
        <v>100</v>
      </c>
    </row>
    <row r="21" spans="1:11" x14ac:dyDescent="0.25">
      <c r="A21" s="39" t="s">
        <v>89</v>
      </c>
      <c r="B21" s="38"/>
      <c r="C21" s="35">
        <v>1</v>
      </c>
      <c r="D21" s="35">
        <v>1</v>
      </c>
      <c r="E21" s="35">
        <v>9</v>
      </c>
      <c r="F21" s="35">
        <v>6</v>
      </c>
      <c r="G21" s="35">
        <v>7</v>
      </c>
      <c r="H21" s="35">
        <v>3</v>
      </c>
      <c r="I21" s="35">
        <v>1</v>
      </c>
      <c r="J21" s="32">
        <v>28</v>
      </c>
      <c r="K21">
        <v>100</v>
      </c>
    </row>
    <row r="22" spans="1:11" x14ac:dyDescent="0.25">
      <c r="A22" s="39" t="s">
        <v>282</v>
      </c>
      <c r="B22" s="35">
        <v>8</v>
      </c>
      <c r="C22" s="35">
        <v>4</v>
      </c>
      <c r="D22" s="35">
        <v>2</v>
      </c>
      <c r="E22" s="38"/>
      <c r="F22" s="35">
        <v>1</v>
      </c>
      <c r="G22" s="35">
        <v>1</v>
      </c>
      <c r="H22" s="38"/>
      <c r="I22" s="38"/>
      <c r="J22" s="32">
        <v>16</v>
      </c>
      <c r="K22">
        <v>100</v>
      </c>
    </row>
    <row r="23" spans="1:11" x14ac:dyDescent="0.25">
      <c r="A23" s="39" t="s">
        <v>225</v>
      </c>
      <c r="B23" s="35">
        <v>10</v>
      </c>
      <c r="C23" s="35">
        <v>8</v>
      </c>
      <c r="D23" s="35">
        <v>9</v>
      </c>
      <c r="E23" s="35">
        <v>2</v>
      </c>
      <c r="F23" s="35">
        <v>1</v>
      </c>
      <c r="G23" s="35">
        <v>1</v>
      </c>
      <c r="H23" s="38"/>
      <c r="I23" s="38"/>
      <c r="J23" s="32">
        <v>31</v>
      </c>
      <c r="K23">
        <v>100</v>
      </c>
    </row>
    <row r="24" spans="1:11" x14ac:dyDescent="0.25">
      <c r="A24" s="39" t="s">
        <v>78</v>
      </c>
      <c r="B24" s="35">
        <v>1</v>
      </c>
      <c r="C24" s="38"/>
      <c r="D24" s="35">
        <v>2</v>
      </c>
      <c r="E24" s="35">
        <v>3</v>
      </c>
      <c r="F24" s="35">
        <v>8</v>
      </c>
      <c r="G24" s="35">
        <v>7</v>
      </c>
      <c r="H24" s="35">
        <v>9</v>
      </c>
      <c r="I24" s="35">
        <v>4</v>
      </c>
      <c r="J24" s="32">
        <v>34</v>
      </c>
      <c r="K24">
        <v>100</v>
      </c>
    </row>
    <row r="25" spans="1:11" x14ac:dyDescent="0.25">
      <c r="A25" s="39" t="s">
        <v>76</v>
      </c>
      <c r="B25" s="35">
        <v>1</v>
      </c>
      <c r="C25" s="35">
        <v>1</v>
      </c>
      <c r="D25" s="35">
        <v>3</v>
      </c>
      <c r="E25" s="35">
        <v>4</v>
      </c>
      <c r="F25" s="35">
        <v>6</v>
      </c>
      <c r="G25" s="35">
        <v>5</v>
      </c>
      <c r="H25" s="35">
        <v>8</v>
      </c>
      <c r="I25" s="35">
        <v>6</v>
      </c>
      <c r="J25" s="32">
        <v>34</v>
      </c>
      <c r="K25">
        <v>100</v>
      </c>
    </row>
    <row r="26" spans="1:11" x14ac:dyDescent="0.25">
      <c r="A26" s="31" t="s">
        <v>643</v>
      </c>
      <c r="B26" s="36">
        <v>72</v>
      </c>
      <c r="C26" s="36">
        <v>71</v>
      </c>
      <c r="D26" s="36">
        <v>72</v>
      </c>
      <c r="E26" s="36">
        <v>72</v>
      </c>
      <c r="F26" s="36">
        <v>67</v>
      </c>
      <c r="G26" s="36">
        <v>67</v>
      </c>
      <c r="H26" s="36">
        <v>67</v>
      </c>
      <c r="I26" s="36">
        <v>68</v>
      </c>
      <c r="J26" s="32">
        <v>556</v>
      </c>
    </row>
  </sheetData>
  <sheetProtection algorithmName="SHA-512" hashValue="3OGkqf/i/I0XqPXwscw0seZWkzyIT2kxD/8fgxKycI7gKrdCdghdd+owVKq+QOPieTju+Ic23oFTDAlYZbx1+A==" saltValue="iJuOLfzm2pXht3+dWq24SQ==" spinCount="100000" sheet="1" objects="1" scenarios="1" selectLockedCells="1" selectUnlockedCells="1"/>
  <conditionalFormatting pivot="1" sqref="J5:J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1"/>
  <sheetViews>
    <sheetView workbookViewId="0">
      <selection activeCell="H13" sqref="H13"/>
    </sheetView>
  </sheetViews>
  <sheetFormatPr defaultRowHeight="15" x14ac:dyDescent="0.25"/>
  <cols>
    <col min="1" max="1" width="31.28515625" bestFit="1" customWidth="1"/>
  </cols>
  <sheetData>
    <row r="1" spans="1:3" x14ac:dyDescent="0.25">
      <c r="A1" t="s">
        <v>22</v>
      </c>
      <c r="C1" t="s">
        <v>50</v>
      </c>
    </row>
    <row r="2" spans="1:3" x14ac:dyDescent="0.25">
      <c r="A2" t="s">
        <v>23</v>
      </c>
      <c r="C2" t="s">
        <v>45</v>
      </c>
    </row>
    <row r="3" spans="1:3" x14ac:dyDescent="0.25">
      <c r="A3" t="s">
        <v>24</v>
      </c>
      <c r="C3" t="s">
        <v>46</v>
      </c>
    </row>
    <row r="4" spans="1:3" x14ac:dyDescent="0.25">
      <c r="A4" t="s">
        <v>25</v>
      </c>
      <c r="C4" t="s">
        <v>47</v>
      </c>
    </row>
    <row r="5" spans="1:3" x14ac:dyDescent="0.25">
      <c r="A5" t="s">
        <v>26</v>
      </c>
      <c r="C5" t="s">
        <v>48</v>
      </c>
    </row>
    <row r="6" spans="1:3" x14ac:dyDescent="0.25">
      <c r="A6" t="s">
        <v>27</v>
      </c>
      <c r="C6" t="s">
        <v>49</v>
      </c>
    </row>
    <row r="7" spans="1:3" x14ac:dyDescent="0.25">
      <c r="A7" t="s">
        <v>28</v>
      </c>
      <c r="C7" t="s">
        <v>645</v>
      </c>
    </row>
    <row r="8" spans="1:3" x14ac:dyDescent="0.25">
      <c r="A8" t="s">
        <v>29</v>
      </c>
    </row>
    <row r="9" spans="1:3" x14ac:dyDescent="0.25">
      <c r="A9" t="s">
        <v>30</v>
      </c>
    </row>
    <row r="10" spans="1:3" x14ac:dyDescent="0.25">
      <c r="A10" t="s">
        <v>31</v>
      </c>
    </row>
    <row r="11" spans="1:3" x14ac:dyDescent="0.25">
      <c r="A11" t="s">
        <v>32</v>
      </c>
    </row>
    <row r="12" spans="1:3" x14ac:dyDescent="0.25">
      <c r="A12" t="s">
        <v>33</v>
      </c>
    </row>
    <row r="13" spans="1:3" x14ac:dyDescent="0.25">
      <c r="A13" t="s">
        <v>34</v>
      </c>
    </row>
    <row r="14" spans="1:3" x14ac:dyDescent="0.25">
      <c r="A14" t="s">
        <v>35</v>
      </c>
    </row>
    <row r="15" spans="1:3" x14ac:dyDescent="0.25">
      <c r="A15" t="s">
        <v>36</v>
      </c>
    </row>
    <row r="16" spans="1:3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</sheetData>
  <sheetProtection algorithmName="SHA-512" hashValue="y056TlibJvP98aF2x6w5TI97yjGhzuel4RS7+i2OIqONmcqXjIVvnbNjIfaJDDzgP0cqLhY/BlCB7cvwlAaA8g==" saltValue="bbPQkxiFYlq7j7Ev87lK2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24</vt:i4>
      </vt:variant>
    </vt:vector>
  </HeadingPairs>
  <TitlesOfParts>
    <vt:vector size="33" baseType="lpstr">
      <vt:lpstr>Obrazac proračuna</vt:lpstr>
      <vt:lpstr>Troškovi kadra i opreme</vt:lpstr>
      <vt:lpstr>Broj članica i članica</vt:lpstr>
      <vt:lpstr>Broj djece sportaša i kadra</vt:lpstr>
      <vt:lpstr>Tablica aktivnosti</vt:lpstr>
      <vt:lpstr>Broj po sportovima (INFO)</vt:lpstr>
      <vt:lpstr>Baza</vt:lpstr>
      <vt:lpstr>Sheet6</vt:lpstr>
      <vt:lpstr>Sheet1</vt:lpstr>
      <vt:lpstr>Bjelovarsko_bilogorska</vt:lpstr>
      <vt:lpstr>Brodsko_posavska</vt:lpstr>
      <vt:lpstr>Dubrovačko_neretvanska</vt:lpstr>
      <vt:lpstr>Grad_Zagreb</vt:lpstr>
      <vt:lpstr>Istarska</vt:lpstr>
      <vt:lpstr>Karlovačka</vt:lpstr>
      <vt:lpstr>Koprivničko_križevačka</vt:lpstr>
      <vt:lpstr>Krapinsko_zagorska</vt:lpstr>
      <vt:lpstr>kvalifikacija</vt:lpstr>
      <vt:lpstr>Ličko_senjska</vt:lpstr>
      <vt:lpstr>Međimurska</vt:lpstr>
      <vt:lpstr>Osječko_baranjska</vt:lpstr>
      <vt:lpstr>Požeško_slavonska</vt:lpstr>
      <vt:lpstr>Primorsko_goranska</vt:lpstr>
      <vt:lpstr>Sisačko_moslavačka</vt:lpstr>
      <vt:lpstr>Splitsko_dalmatinska</vt:lpstr>
      <vt:lpstr>Sportovi</vt:lpstr>
      <vt:lpstr>Šibensko_kninska</vt:lpstr>
      <vt:lpstr>Varaždinska</vt:lpstr>
      <vt:lpstr>Virovitičko_podravska</vt:lpstr>
      <vt:lpstr>Vukovarsko_srijemska</vt:lpstr>
      <vt:lpstr>Zadarska</vt:lpstr>
      <vt:lpstr>Zagrebačka</vt:lpstr>
      <vt:lpstr>Županija1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2025-08-07T08:05:34Z</dcterms:modified>
</cp:coreProperties>
</file>